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8" i="3"/>
  <c r="W17"/>
  <c r="W16"/>
  <c r="O15" i="5"/>
  <c r="U19" i="3" l="1"/>
  <c r="W19"/>
  <c r="V13" i="5"/>
  <c r="R13" l="1"/>
  <c r="N18" i="3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Y11" l="1"/>
  <c r="X19" i="3"/>
  <c r="G15" i="5"/>
  <c r="N19" i="3"/>
  <c r="V15" i="5"/>
  <c r="T19" i="3"/>
  <c r="R15" i="5"/>
  <c r="L13"/>
  <c r="L15" s="1"/>
  <c r="I15"/>
  <c r="AB18" i="3"/>
  <c r="AB19" s="1"/>
  <c r="Y13" i="5"/>
  <c r="Y15" l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<sst xmlns="http://schemas.openxmlformats.org/spreadsheetml/2006/main" count="433" uniqueCount="218">
  <si>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</si>
  <si>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</si>
  <si>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</si>
  <si>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</si>
  <si>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</si>
  <si>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</si>
  <si>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</si>
  <si>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</si>
  <si>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</si>
  <si>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</si>
  <si>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</si>
  <si>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</si>
  <si>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</si>
  <si>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</si>
  <si>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</si>
  <si>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</si>
  <si>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</si>
  <si>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</si>
  <si>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</si>
  <si>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</si>
  <si>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</si>
  <si>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</si>
  <si>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</si>
  <si>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</si>
  <si>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</si>
  <si>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</si>
  <si>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</si>
  <si>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</si>
  <si>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</si>
  <si>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</si>
  <si>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</si>
  <si>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</si>
  <si>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</si>
  <si>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</si>
  <si>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</si>
  <si>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</si>
  <si>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</si>
  <si>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</si>
  <si>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</si>
  <si>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</si>
  <si>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</si>
  <si>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</si>
  <si>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</si>
  <si>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</si>
  <si>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</si>
  <si>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</si>
  <si>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</si>
  <si>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</si>
  <si>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</si>
  <si>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</si>
  <si>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</si>
  <si>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</si>
  <si>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</si>
  <si>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</si>
  <si>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</si>
  <si>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</si>
  <si>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</si>
  <si>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</si>
  <si>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</si>
  <si>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</si>
  <si>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</si>
  <si>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</si>
  <si>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</si>
  <si>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</si>
  <si>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</si>
  <si>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</si>
  <si>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</si>
  <si>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</si>
  <si>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</si>
  <si>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</si>
  <si>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</si>
  <si>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</si>
  <si>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</si>
  <si>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</si>
  <si>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</si>
  <si>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</si>
  <si>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</si>
  <si>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</si>
  <si>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</si>
  <si>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</si>
  <si>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</si>
  <si>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</si>
  <si>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</si>
  <si>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</si>
  <si>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</si>
  <si>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</si>
  <si>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</si>
  <si>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</si>
  <si>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</si>
  <si>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</si>
  <si>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</si>
  <si>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</si>
  <si>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</si>
  <si>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</si>
  <si>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</si>
  <si>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</si>
  <si>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</si>
  <si>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</si>
  <si>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</si>
  <si>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</si>
  <si>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</si>
  <si>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</si>
  <si>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</si>
  <si>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</si>
  <si>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</si>
  <si>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</si>
  <si>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</si>
  <si>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</si>
  <si>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</si>
  <si>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</si>
  <si>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</si>
  <si>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</si>
  <si>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</si>
  <si>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</si>
  <si>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</si>
  <si>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</si>
  <si>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</si>
  <si>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</si>
  <si>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</si>
  <si>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</si>
  <si>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</si>
  <si>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</si>
  <si>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</si>
  <si>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</si>
  <si>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</si>
  <si>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</si>
  <si>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</si>
  <si>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</si>
  <si>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</si>
  <si>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</si>
  <si>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</si>
  <si>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</si>
  <si>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</si>
  <si>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</si>
  <si>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</si>
  <si>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</si>
  <si>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</si>
  <si>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</si>
  <si>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</si>
  <si>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</si>
  <si>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</si>
  <si>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</si>
  <si>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</si>
  <si>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</si>
  <si>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</si>
  <si>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</si>
  <si>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</si>
  <si>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</si>
  <si>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</si>
  <si>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</si>
  <si>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</si>
  <si>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</si>
  <si>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</si>
  <si>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</si>
  <si>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</si>
  <si>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</si>
  <si>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</si>
  <si>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</si>
  <si>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</si>
  <si>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</si>
  <si>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</si>
  <si>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</si>
  <si>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</si>
  <si>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</si>
  <si>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</si>
  <si>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</si>
  <si>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</si>
  <si>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</si>
  <si>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</si>
  <si>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</si>
  <si>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</si>
  <si>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</si>
  <si>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</si>
  <si>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</si>
  <si>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</si>
  <si>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</si>
  <si>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</si>
  <si>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</si>
  <si>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</si>
  <si>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</si>
  <si>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</si>
  <si>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</si>
  <si>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</si>
  <si>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</si>
  <si>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</si>
  <si>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</si>
  <si>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</si>
  <si>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</si>
  <si>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</si>
  <si>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</si>
  <si>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</si>
  <si>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</si>
  <si>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</si>
  <si>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</si>
  <si>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</si>
  <si>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</si>
  <si>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</si>
  <si>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</si>
  <si>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</si>
  <si>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</si>
  <si>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</si>
  <si>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</si>
  <si>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</si>
  <si>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</si>
  <si>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</si>
  <si>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</si>
  <si>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</si>
  <si>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</si>
  <si>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</si>
  <si>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</si>
  <si>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</si>
  <si>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 xml:space="preserve">   Остаток долга на "01.05.2019 г.</t>
  </si>
  <si>
    <t>на 01.07.2019 г.</t>
  </si>
  <si>
    <t xml:space="preserve"> Погашено на "01"07.2019 г.</t>
  </si>
  <si>
    <t>Начислено на "01"07.2019 г.</t>
  </si>
  <si>
    <t>на 01.07.2019г.</t>
  </si>
  <si>
    <t>за период с 01.01.2019  по 30.06.2019</t>
  </si>
  <si>
    <t xml:space="preserve">за период с 01.01.2019  по   30.06.2019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</si>
</sst>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212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212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D28" sqref="D2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212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214</v>
      </c>
      <c r="Q8" s="46"/>
      <c r="R8" s="46"/>
      <c r="S8" s="126" t="s">
        <v>213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6">
        <v>32768.42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32768.42</v>
      </c>
      <c r="Q16" s="16"/>
      <c r="R16" s="16">
        <v>32768.42</v>
      </c>
      <c r="S16" s="121">
        <v>0</v>
      </c>
      <c r="T16" s="121"/>
      <c r="U16" s="16">
        <v>27337.19</v>
      </c>
      <c r="V16" s="16">
        <v>0</v>
      </c>
      <c r="W16" s="16">
        <f>SUM(U16:V16)</f>
        <v>27337.19</v>
      </c>
      <c r="X16" s="16">
        <f>+J16-S16</f>
        <v>3304000</v>
      </c>
      <c r="Y16" s="16">
        <v>0</v>
      </c>
      <c r="Z16" s="121">
        <v>5431.23</v>
      </c>
      <c r="AA16" s="16">
        <v>0</v>
      </c>
      <c r="AB16" s="124">
        <f>SUM(X16:AA16)</f>
        <v>3309431.23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6">
        <v>16096.62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16096.62</v>
      </c>
      <c r="Q17" s="16"/>
      <c r="R17" s="16">
        <v>16096.62</v>
      </c>
      <c r="S17" s="121">
        <v>0</v>
      </c>
      <c r="T17" s="121"/>
      <c r="U17" s="16">
        <v>13428.67</v>
      </c>
      <c r="V17" s="16">
        <v>0</v>
      </c>
      <c r="W17" s="16">
        <f t="shared" ref="W17:W18" si="0">SUM(U17:V17)</f>
        <v>13428.67</v>
      </c>
      <c r="X17" s="16">
        <f>+J17-S17</f>
        <v>1623000</v>
      </c>
      <c r="Y17" s="16">
        <v>0</v>
      </c>
      <c r="Z17" s="121">
        <v>2667.95</v>
      </c>
      <c r="AA17" s="16">
        <v>0</v>
      </c>
      <c r="AB17" s="16">
        <f>SUM(X17:AA17)</f>
        <v>1625667.95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1370.17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1370.17</v>
      </c>
      <c r="Q18" s="16"/>
      <c r="R18" s="16">
        <v>1370.17</v>
      </c>
      <c r="S18" s="121">
        <v>0</v>
      </c>
      <c r="T18" s="121"/>
      <c r="U18" s="16">
        <v>1143.07</v>
      </c>
      <c r="V18" s="16">
        <v>0</v>
      </c>
      <c r="W18" s="16">
        <f t="shared" si="0"/>
        <v>1143.07</v>
      </c>
      <c r="X18" s="16">
        <f>+J18-S18</f>
        <v>2763000</v>
      </c>
      <c r="Y18" s="16">
        <v>0</v>
      </c>
      <c r="Z18" s="121">
        <v>227.1</v>
      </c>
      <c r="AA18" s="16">
        <v>0</v>
      </c>
      <c r="AB18" s="16">
        <f>SUM(X18:AA18)</f>
        <v>2763227.1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v>50235.21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50235.21</v>
      </c>
      <c r="Q19" s="18">
        <f t="shared" si="1"/>
        <v>0</v>
      </c>
      <c r="R19" s="18">
        <f t="shared" si="1"/>
        <v>50235.21</v>
      </c>
      <c r="S19" s="18">
        <f t="shared" si="1"/>
        <v>0</v>
      </c>
      <c r="T19" s="18">
        <f t="shared" si="1"/>
        <v>0</v>
      </c>
      <c r="U19" s="18">
        <f t="shared" ref="U19" si="2">SUM(U16:U18)</f>
        <v>41908.93</v>
      </c>
      <c r="V19" s="18">
        <f t="shared" si="1"/>
        <v>0</v>
      </c>
      <c r="W19" s="18">
        <f t="shared" ref="W19" si="3">SUM(W16:W18)</f>
        <v>41908.93</v>
      </c>
      <c r="X19" s="18">
        <f t="shared" si="1"/>
        <v>7690000</v>
      </c>
      <c r="Y19" s="18">
        <f t="shared" si="1"/>
        <v>0</v>
      </c>
      <c r="Z19" s="18">
        <v>8326.2800000000007</v>
      </c>
      <c r="AA19" s="18">
        <f t="shared" si="1"/>
        <v>0</v>
      </c>
      <c r="AB19" s="18">
        <f t="shared" si="1"/>
        <v>7698326.2799999993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8" t="s">
        <v>2</v>
      </c>
      <c r="N9" s="138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8"/>
      <c r="N10" s="138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6" t="s">
        <v>83</v>
      </c>
      <c r="B13" s="137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10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C5" sqref="C5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50235.21</v>
      </c>
      <c r="J13" s="96">
        <v>0</v>
      </c>
      <c r="K13" s="96">
        <v>0</v>
      </c>
      <c r="L13" s="96">
        <f>SUM(I13:K13)-J13</f>
        <v>50235.21</v>
      </c>
      <c r="M13" s="96">
        <v>0</v>
      </c>
      <c r="N13" s="96">
        <v>0</v>
      </c>
      <c r="O13" s="96">
        <v>41908.93</v>
      </c>
      <c r="P13" s="96">
        <v>0</v>
      </c>
      <c r="Q13" s="96">
        <v>0</v>
      </c>
      <c r="R13" s="96">
        <f>SUM(M13:Q13)-N13-P13</f>
        <v>41908.93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8326.2799999999988</v>
      </c>
      <c r="W13" s="96">
        <v>0</v>
      </c>
      <c r="X13" s="95">
        <f>+F13+K13-Q13</f>
        <v>0</v>
      </c>
      <c r="Y13" s="96">
        <f>SUM(T13:X13)-U13-W13</f>
        <v>7698326.2800000003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50235.21</v>
      </c>
      <c r="J15" s="95">
        <f>SUM(J11:J14)</f>
        <v>0</v>
      </c>
      <c r="K15" s="95">
        <f>SUM(K11:K14)</f>
        <v>0</v>
      </c>
      <c r="L15" s="95">
        <f>SUM(L11:L14)</f>
        <v>50235.21</v>
      </c>
      <c r="M15" s="95">
        <f t="shared" si="0"/>
        <v>0</v>
      </c>
      <c r="N15" s="95">
        <f t="shared" si="0"/>
        <v>0</v>
      </c>
      <c r="O15" s="95">
        <f>SUM(O11:O14)</f>
        <v>41908.93</v>
      </c>
      <c r="P15" s="95">
        <f t="shared" si="0"/>
        <v>0</v>
      </c>
      <c r="Q15" s="95">
        <f t="shared" si="0"/>
        <v>0</v>
      </c>
      <c r="R15" s="95">
        <f t="shared" si="0"/>
        <v>41908.93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8326.2799999999988</v>
      </c>
      <c r="W15" s="95">
        <f t="shared" si="0"/>
        <v>0</v>
      </c>
      <c r="X15" s="95">
        <f t="shared" si="0"/>
        <v>0</v>
      </c>
      <c r="Y15" s="95">
        <f t="shared" si="0"/>
        <v>7698326.2800000003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2019-07-01T04:11:32Z</cp:lastPrinted>
  <dcterms:created xsi:type="dcterms:W3CDTF">2002-01-03T23:53:03Z</dcterms:created>
  <dcterms:modified xsi:type="dcterms:W3CDTF">2019-07-01T04:12:59Z</dcterms:modified>
</cp:coreProperties>
</file>