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T17" i="3"/>
  <c r="T16"/>
  <c r="W16" s="1"/>
  <c r="I18"/>
  <c r="I17"/>
  <c r="I16"/>
  <c r="I19" s="1"/>
  <c r="T18"/>
  <c r="R13" i="5"/>
  <c r="V13"/>
  <c r="V15" s="1"/>
  <c r="W18" i="3"/>
  <c r="U19"/>
  <c r="N18"/>
  <c r="X18"/>
  <c r="X19" s="1"/>
  <c r="X16"/>
  <c r="AB16"/>
  <c r="X17"/>
  <c r="AB17"/>
  <c r="AA19"/>
  <c r="Z19"/>
  <c r="Y19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T19" i="3" l="1"/>
  <c r="R15" i="5"/>
  <c r="L13"/>
  <c r="I15"/>
  <c r="W17" i="3"/>
  <c r="AB18"/>
  <c r="AB19" s="1"/>
  <c r="L15" i="5"/>
  <c r="Y13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<sst xmlns="http://schemas.openxmlformats.org/spreadsheetml/2006/main" count="434" uniqueCount="215">
  <si>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</si>
  <si>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</si>
  <si>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</si>
  <si>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</si>
  <si>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</si>
  <si>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</si>
  <si>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</si>
  <si>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</si>
  <si>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</si>
  <si>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</si>
  <si>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</si>
  <si>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</si>
  <si>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</si>
  <si>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</si>
  <si>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</si>
  <si>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</si>
  <si>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</si>
  <si>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</si>
  <si>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</si>
  <si>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</si>
  <si>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</si>
  <si>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</si>
  <si>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</si>
  <si>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</si>
  <si>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</si>
  <si>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</si>
  <si>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</si>
  <si>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</si>
  <si>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</si>
  <si>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</si>
  <si>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</si>
  <si>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</si>
  <si>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</si>
  <si>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</si>
  <si>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</si>
  <si>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</si>
  <si>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</si>
  <si>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</si>
  <si>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</si>
  <si>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</si>
  <si>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</si>
  <si>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</si>
  <si>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</si>
  <si>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</si>
  <si>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</si>
  <si>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</si>
  <si>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</si>
  <si>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</si>
  <si>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</si>
  <si>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</si>
  <si>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</si>
  <si>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</si>
  <si>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</si>
  <si>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</si>
  <si>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</si>
  <si>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</si>
  <si>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</si>
  <si>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</si>
  <si>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</si>
  <si>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</si>
  <si>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</si>
  <si>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</si>
  <si>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</si>
  <si>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</si>
  <si>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</si>
  <si>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</si>
  <si>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</si>
  <si>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</si>
  <si>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</si>
  <si>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</si>
  <si>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</si>
  <si>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</si>
  <si>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</si>
  <si>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</si>
  <si>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</si>
  <si>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</si>
  <si>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</si>
  <si>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</si>
  <si>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</si>
  <si>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</si>
  <si>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</si>
  <si>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</si>
  <si>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</si>
  <si>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</si>
  <si>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</si>
  <si>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</si>
  <si>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</si>
  <si>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</si>
  <si>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</si>
  <si>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</si>
  <si>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</si>
  <si>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</si>
  <si>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</si>
  <si>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</si>
  <si>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</si>
  <si>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</si>
  <si>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</si>
  <si>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</si>
  <si>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</si>
  <si>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</si>
  <si>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</si>
  <si>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</si>
  <si>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</si>
  <si>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</si>
  <si>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</si>
  <si>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</si>
  <si>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</si>
  <si>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</si>
  <si>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</si>
  <si>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</si>
  <si>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</si>
  <si>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</si>
  <si>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</si>
  <si>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</si>
  <si>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</si>
  <si>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</si>
  <si>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</si>
  <si>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</si>
  <si>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</si>
  <si>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</si>
  <si>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</si>
  <si>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</si>
  <si>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</si>
  <si>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</si>
  <si>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</si>
  <si>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</si>
  <si>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</si>
  <si>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</si>
  <si>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</si>
  <si>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</si>
  <si>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</si>
  <si>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</si>
  <si>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</si>
  <si>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</si>
  <si>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</si>
  <si>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</si>
  <si>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</si>
  <si>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</si>
  <si>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</si>
  <si>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</si>
  <si>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</si>
  <si>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</si>
  <si>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</si>
  <si>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</si>
  <si>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</si>
  <si>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</si>
  <si>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</si>
  <si>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</si>
  <si>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</si>
  <si>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</si>
  <si>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</si>
  <si>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</si>
  <si>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</si>
  <si>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</si>
  <si>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</si>
  <si>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</si>
  <si>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</si>
  <si>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</si>
  <si>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</si>
  <si>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</si>
  <si>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</si>
  <si>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</si>
  <si>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</si>
  <si>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</si>
  <si>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</si>
  <si>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</si>
  <si>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</si>
  <si>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</si>
  <si>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</si>
  <si>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</si>
  <si>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</si>
  <si>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</si>
  <si>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</si>
  <si>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</si>
  <si>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</si>
  <si>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</si>
  <si>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</si>
  <si>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</si>
  <si>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</si>
  <si>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</si>
  <si>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</si>
  <si>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</si>
  <si>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</si>
  <si>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</si>
  <si>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</si>
  <si>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</si>
  <si>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</si>
  <si>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</si>
  <si>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</si>
  <si>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</si>
  <si>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</si>
  <si>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</si>
  <si>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</si>
  <si>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</si>
  <si>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</si>
  <si>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</si>
  <si>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</si>
  <si>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</si>
  <si>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</si>
  <si>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</si>
  <si>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</si>
  <si>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</si>
  <si>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</si>
  <si>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</si>
  <si>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</si>
  <si>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</si>
  <si>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</si>
  <si>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</si>
  <si>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</si>
  <si>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</si>
  <si>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30.06.2016</t>
  </si>
  <si>
    <t>за период с 01.01.2016  по  30.06.2016</t>
  </si>
  <si>
    <t>на 01.07.2016г.</t>
  </si>
  <si>
    <t xml:space="preserve"> Погашено на "01"07.2016г.</t>
  </si>
  <si>
    <t xml:space="preserve">   Остаток долга на "01"07.2016г.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</si>
</sst>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X7:X8"/>
    <mergeCell ref="S7:S8"/>
    <mergeCell ref="T7:T8"/>
    <mergeCell ref="U7:V7"/>
    <mergeCell ref="W7:W8"/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opLeftCell="E1" workbookViewId="0">
      <selection activeCell="T18" sqref="T18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213</v>
      </c>
      <c r="T8" s="44"/>
      <c r="U8" s="109"/>
      <c r="V8" s="107"/>
      <c r="W8" s="107"/>
      <c r="X8" s="126" t="s">
        <v>214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11197.27+10474.86+22394.54+5321.31</f>
        <v>49387.979999999996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f>11197.27+10474.86+22394.54+10836.07</f>
        <v>54902.74</v>
      </c>
      <c r="U16" s="16">
        <v>0</v>
      </c>
      <c r="V16" s="16">
        <v>0</v>
      </c>
      <c r="W16" s="16">
        <f>SUM(S16:V16)</f>
        <v>54902.74</v>
      </c>
      <c r="X16" s="16">
        <f>+J16-S16</f>
        <v>6610000</v>
      </c>
      <c r="Y16" s="16">
        <v>0</v>
      </c>
      <c r="Z16" s="122">
        <v>10836.07</v>
      </c>
      <c r="AA16" s="16"/>
      <c r="AB16" s="125">
        <f>SUM(X16:AA16)</f>
        <v>6620836.0700000003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5498.69+5143.93+10997.38+10836.07</f>
        <v>32476.07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f>5498.69+5143.93+10997.38+5321.31</f>
        <v>26961.31</v>
      </c>
      <c r="U17" s="16">
        <v>0</v>
      </c>
      <c r="V17" s="16">
        <v>0</v>
      </c>
      <c r="W17" s="122">
        <f>SUM(S17:V17)</f>
        <v>26961.31</v>
      </c>
      <c r="X17" s="16">
        <f>+J17-S17</f>
        <v>3246000</v>
      </c>
      <c r="Y17" s="16">
        <v>0</v>
      </c>
      <c r="Z17" s="122">
        <v>5321.31</v>
      </c>
      <c r="AA17" s="16"/>
      <c r="AB17" s="16">
        <f>SUM(X17:AA17)</f>
        <v>3251321.31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f>173.63+234.02</f>
        <v>407.65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f>173.63+234.02</f>
        <v>407.65</v>
      </c>
      <c r="U18" s="16">
        <v>0</v>
      </c>
      <c r="V18" s="16">
        <v>0</v>
      </c>
      <c r="W18" s="122">
        <f>SUM(S18:V18)</f>
        <v>407.65</v>
      </c>
      <c r="X18" s="16">
        <f>+J18-S18</f>
        <v>2763000</v>
      </c>
      <c r="Y18" s="16">
        <v>0</v>
      </c>
      <c r="Z18" s="122">
        <v>226.48</v>
      </c>
      <c r="AA18" s="16">
        <v>0</v>
      </c>
      <c r="AB18" s="16">
        <f>SUM(X18:AA18)</f>
        <v>2763226.48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82271.699999999983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82271.7</v>
      </c>
      <c r="U19" s="18">
        <f t="shared" si="0"/>
        <v>0</v>
      </c>
      <c r="V19" s="18">
        <f t="shared" si="0"/>
        <v>0</v>
      </c>
      <c r="W19" s="18">
        <f t="shared" si="0"/>
        <v>82271.7</v>
      </c>
      <c r="X19" s="18">
        <f t="shared" si="0"/>
        <v>12619000</v>
      </c>
      <c r="Y19" s="18">
        <f t="shared" si="0"/>
        <v>0</v>
      </c>
      <c r="Z19" s="18">
        <f t="shared" si="0"/>
        <v>16383.86</v>
      </c>
      <c r="AA19" s="18">
        <f t="shared" si="0"/>
        <v>0</v>
      </c>
      <c r="AB19" s="18">
        <f t="shared" si="0"/>
        <v>12635383.860000001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 t="s">
        <v>2</v>
      </c>
      <c r="N9" s="133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3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4" t="s">
        <v>83</v>
      </c>
      <c r="B13" s="135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topLeftCell="N1"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topLeftCell="B1" workbookViewId="0">
      <selection activeCell="O14" sqref="O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v>98655.56</v>
      </c>
      <c r="J13" s="97">
        <v>0</v>
      </c>
      <c r="K13" s="97">
        <v>0</v>
      </c>
      <c r="L13" s="97">
        <f>SUM(I13:K13)-J13</f>
        <v>98655.56</v>
      </c>
      <c r="M13" s="97">
        <v>0</v>
      </c>
      <c r="N13" s="97">
        <v>0</v>
      </c>
      <c r="O13" s="97">
        <v>82271.7</v>
      </c>
      <c r="P13" s="97">
        <v>0</v>
      </c>
      <c r="Q13" s="97">
        <v>0</v>
      </c>
      <c r="R13" s="97">
        <f>SUM(M13:Q13)-N13-P13</f>
        <v>82271.7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16383.86</v>
      </c>
      <c r="W13" s="97">
        <v>0</v>
      </c>
      <c r="X13" s="96">
        <f>+F13+K13-Q13</f>
        <v>0</v>
      </c>
      <c r="Y13" s="97">
        <f>SUM(T13:X13)-U13-W13</f>
        <v>12635383.859999999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98655.56</v>
      </c>
      <c r="J15" s="96">
        <f>SUM(J11:J14)</f>
        <v>0</v>
      </c>
      <c r="K15" s="96">
        <f>SUM(K11:K14)</f>
        <v>0</v>
      </c>
      <c r="L15" s="96">
        <f>SUM(L11:L14)</f>
        <v>98655.56</v>
      </c>
      <c r="M15" s="96">
        <f t="shared" si="0"/>
        <v>0</v>
      </c>
      <c r="N15" s="96">
        <f t="shared" si="0"/>
        <v>0</v>
      </c>
      <c r="O15" s="96">
        <f t="shared" si="0"/>
        <v>82271.7</v>
      </c>
      <c r="P15" s="96">
        <f t="shared" si="0"/>
        <v>0</v>
      </c>
      <c r="Q15" s="96">
        <f t="shared" si="0"/>
        <v>0</v>
      </c>
      <c r="R15" s="96">
        <f t="shared" si="0"/>
        <v>82271.7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16383.86</v>
      </c>
      <c r="W15" s="96">
        <f t="shared" si="0"/>
        <v>0</v>
      </c>
      <c r="X15" s="96">
        <f t="shared" si="0"/>
        <v>0</v>
      </c>
      <c r="Y15" s="96">
        <f t="shared" si="0"/>
        <v>12635383.859999999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2016-05-20T01:45:15Z</cp:lastPrinted>
  <dcterms:created xsi:type="dcterms:W3CDTF">2002-01-03T23:53:03Z</dcterms:created>
  <dcterms:modified xsi:type="dcterms:W3CDTF">2016-07-04T02:37:47Z</dcterms:modified>
</cp:coreProperties>
</file>