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4519" fullCalcOnLoad="1"/>
</workbook>
</file>

<file path=xl/calcChain.xml><?xml version="1.0" encoding="utf-8"?>
<calcChain xmlns="http://schemas.openxmlformats.org/spreadsheetml/2006/main">
  <c r="L13" i="5"/>
  <c r="R13"/>
  <c r="W18" i="3"/>
  <c r="I19"/>
  <c r="U19"/>
  <c r="N18"/>
  <c r="X18"/>
  <c r="X16"/>
  <c r="AB16"/>
  <c r="AB19" s="1"/>
  <c r="X17"/>
  <c r="AB17" s="1"/>
  <c r="AB18"/>
  <c r="AA19"/>
  <c r="Z19"/>
  <c r="Y19"/>
  <c r="X19"/>
  <c r="W16"/>
  <c r="W19" s="1"/>
  <c r="W17"/>
  <c r="V19"/>
  <c r="T19"/>
  <c r="S19"/>
  <c r="R19"/>
  <c r="Q19"/>
  <c r="P19"/>
  <c r="O19"/>
  <c r="N16"/>
  <c r="N17"/>
  <c r="N19" s="1"/>
  <c r="M19"/>
  <c r="L19"/>
  <c r="K19"/>
  <c r="J19"/>
  <c r="H19"/>
  <c r="E19"/>
  <c r="U13" i="5"/>
  <c r="Y13" s="1"/>
  <c r="Y15" s="1"/>
  <c r="V13"/>
  <c r="V15" s="1"/>
  <c r="T11"/>
  <c r="V11"/>
  <c r="Y11"/>
  <c r="R11"/>
  <c r="R15" s="1"/>
  <c r="L11"/>
  <c r="L15" s="1"/>
  <c r="K15"/>
  <c r="J15"/>
  <c r="I15"/>
  <c r="H15"/>
  <c r="G11"/>
  <c r="G15" s="1"/>
  <c r="X15" i="1"/>
  <c r="X16" s="1"/>
  <c r="W16"/>
  <c r="V16"/>
  <c r="U16"/>
  <c r="T16"/>
  <c r="S16"/>
  <c r="R16"/>
  <c r="Q16"/>
  <c r="P16"/>
  <c r="N16"/>
  <c r="M16"/>
  <c r="L16"/>
  <c r="K16"/>
  <c r="U14" i="5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X13"/>
  <c r="X15"/>
  <c r="W15"/>
  <c r="U15"/>
  <c r="T15"/>
  <c r="S15"/>
  <c r="Q15"/>
  <c r="P15"/>
  <c r="O15"/>
  <c r="N15"/>
  <c r="M15"/>
  <c r="G13"/>
  <c r="F15"/>
  <c r="E15"/>
  <c r="D15"/>
  <c r="C15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<sst xmlns="http://schemas.openxmlformats.org/spreadsheetml/2006/main" count="434" uniqueCount="215">
  <si>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</si>
  <si>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</si>
  <si>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</si>
  <si>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</si>
  <si>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</si>
  <si>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</si>
  <si>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</si>
  <si>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</si>
  <si>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</si>
  <si>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</si>
  <si>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</si>
  <si>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</si>
  <si>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</si>
  <si>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</si>
  <si>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</si>
  <si>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</si>
  <si>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</si>
  <si>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</si>
  <si>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</si>
  <si>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</si>
  <si>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</si>
  <si>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</si>
  <si>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</si>
  <si>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</si>
  <si>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</si>
  <si>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</si>
  <si>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</si>
  <si>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</si>
  <si>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</si>
  <si>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</si>
  <si>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</si>
  <si>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</si>
  <si>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</si>
  <si>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</si>
  <si>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</si>
  <si>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</si>
  <si>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</si>
  <si>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</si>
  <si>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</si>
  <si>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</si>
  <si>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</si>
  <si>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</si>
  <si>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</si>
  <si>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</si>
  <si>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</si>
  <si>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</si>
  <si>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</si>
  <si>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</si>
  <si>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</si>
  <si>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</si>
  <si>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</si>
  <si>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</si>
  <si>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</si>
  <si>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</si>
  <si>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</si>
  <si>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</si>
  <si>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</si>
  <si>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</si>
  <si>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</si>
  <si>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</si>
  <si>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</si>
  <si>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</si>
  <si>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</si>
  <si>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</si>
  <si>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</si>
  <si>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</si>
  <si>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</si>
  <si>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</si>
  <si>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</si>
  <si>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</si>
  <si>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</si>
  <si>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</si>
  <si>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</si>
  <si>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</si>
  <si>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</si>
  <si>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</si>
  <si>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</si>
  <si>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</si>
  <si>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</si>
  <si>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</si>
  <si>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</si>
  <si>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</si>
  <si>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</si>
  <si>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</si>
  <si>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</si>
  <si>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</si>
  <si>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</si>
  <si>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</si>
  <si>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</si>
  <si>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</si>
  <si>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</si>
  <si>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</si>
  <si>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</si>
  <si>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</si>
  <si>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</si>
  <si>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</si>
  <si>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</si>
  <si>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</si>
  <si>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</si>
  <si>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</si>
  <si>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</si>
  <si>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</si>
  <si>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</si>
  <si>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</si>
  <si>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</si>
  <si>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</si>
  <si>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</si>
  <si>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</si>
  <si>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</si>
  <si>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</si>
  <si>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</si>
  <si>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</si>
  <si>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</si>
  <si>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</si>
  <si>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</si>
  <si>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</si>
  <si>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</si>
  <si>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</si>
  <si>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</si>
  <si>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</si>
  <si>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</si>
  <si>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</si>
  <si>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</si>
  <si>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</si>
  <si>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</si>
  <si>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</si>
  <si>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</si>
  <si>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</si>
  <si>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</si>
  <si>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</si>
  <si>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</si>
  <si>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</si>
  <si>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</si>
  <si>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</si>
  <si>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</si>
  <si>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</si>
  <si>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</si>
  <si>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</si>
  <si>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</si>
  <si>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</si>
  <si>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</si>
  <si>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</si>
  <si>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</si>
  <si>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</si>
  <si>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</si>
  <si>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</si>
  <si>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</si>
  <si>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</si>
  <si>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</si>
  <si>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</si>
  <si>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</si>
  <si>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</si>
  <si>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</si>
  <si>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</si>
  <si>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</si>
  <si>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</si>
  <si>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</si>
  <si>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</si>
  <si>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</si>
  <si>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</si>
  <si>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</si>
  <si>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</si>
  <si>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</si>
  <si>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</si>
  <si>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</si>
  <si>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</si>
  <si>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</si>
  <si>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</si>
  <si>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</si>
  <si>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</si>
  <si>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</si>
  <si>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</si>
  <si>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</si>
  <si>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</si>
  <si>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</si>
  <si>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</si>
  <si>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</si>
  <si>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</si>
  <si>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</si>
  <si>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</si>
  <si>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</si>
  <si>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</si>
  <si>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</si>
  <si>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</si>
  <si>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</si>
  <si>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</si>
  <si>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</si>
  <si>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</si>
  <si>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</si>
  <si>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</si>
  <si>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</si>
  <si>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</si>
  <si>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</si>
  <si>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</si>
  <si>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</si>
  <si>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</si>
  <si>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</si>
  <si>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</si>
  <si>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</si>
  <si>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</si>
  <si>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</si>
  <si>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</si>
  <si>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</si>
  <si>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</si>
  <si>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</si>
  <si>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</si>
  <si>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</si>
  <si>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</si>
  <si>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 xml:space="preserve">   Остаток долга на "01"02.2016г.</t>
  </si>
  <si>
    <t xml:space="preserve"> Погашено на "01"02.2016г.</t>
  </si>
  <si>
    <t>на 01.02.2016г.</t>
  </si>
  <si>
    <t>за период с 01.01.2016  по  31.01.2016</t>
  </si>
  <si>
    <t>за период с 01.01.2016  по   31.01.2016</t>
  </si>
  <si>
    <t>1.Верхний предел муниципального долга на 01.01.2017</t>
  </si>
  <si>
    <t xml:space="preserve">        Остаток долга на 1 января 2016 года</t>
  </si>
</sst>
</file>

<file path=xl/styles.xml><?xml version="1.0" encoding="utf-8"?>
<styleSheet xmlns="http://schemas.openxmlformats.org/spreadsheetml/2006/main">
  <numFmts count="3">
    <numFmt numFmtId="173" formatCode="0.0"/>
    <numFmt numFmtId="180" formatCode="dd/mm/yy"/>
    <numFmt numFmtId="187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80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0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73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73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/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87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5" xfId="0" applyFont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16" fillId="0" borderId="1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210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t="shared" ref="L16:X16" si="0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210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40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hidden="1" customHeight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J9" sqref="J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210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214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209</v>
      </c>
      <c r="T8" s="44"/>
      <c r="U8" s="109"/>
      <c r="V8" s="107"/>
      <c r="W8" s="107"/>
      <c r="X8" s="113" t="s">
        <v>208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23">
        <v>0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</f>
        <v>0</v>
      </c>
      <c r="X16" s="16">
        <f>+J16-S16</f>
        <v>6610000</v>
      </c>
      <c r="Y16" s="16">
        <v>0</v>
      </c>
      <c r="Z16" s="123">
        <v>11197.27</v>
      </c>
      <c r="AA16" s="16"/>
      <c r="AB16" s="127">
        <f>SUM(X16:AA16)</f>
        <v>6621197.2699999996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23">
        <v>0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v>0</v>
      </c>
      <c r="V17" s="16">
        <v>0</v>
      </c>
      <c r="W17" s="123">
        <f>SUM(S17:V17)</f>
        <v>0</v>
      </c>
      <c r="X17" s="16">
        <f>+J17-S17</f>
        <v>3246000</v>
      </c>
      <c r="Y17" s="16">
        <v>0</v>
      </c>
      <c r="Z17" s="123">
        <v>5498.69</v>
      </c>
      <c r="AA17" s="16"/>
      <c r="AB17" s="16">
        <f>SUM(X17:AA17)</f>
        <v>3251498.69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/>
      <c r="I18" s="16">
        <v>0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6">
        <v>0</v>
      </c>
      <c r="U18" s="16">
        <v>0</v>
      </c>
      <c r="V18" s="16">
        <v>0</v>
      </c>
      <c r="W18" s="123">
        <f>SUM(S18:V18)</f>
        <v>0</v>
      </c>
      <c r="X18" s="16">
        <f>+J18-S18</f>
        <v>2763000</v>
      </c>
      <c r="Y18" s="16">
        <v>0</v>
      </c>
      <c r="Z18" s="123">
        <v>0</v>
      </c>
      <c r="AA18" s="16">
        <v>0</v>
      </c>
      <c r="AB18" s="16">
        <f>SUM(X18:AA18)</f>
        <v>2763000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si="0"/>
        <v>0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12619000</v>
      </c>
      <c r="Y19" s="18">
        <f t="shared" si="0"/>
        <v>0</v>
      </c>
      <c r="Z19" s="18">
        <f t="shared" si="0"/>
        <v>16695.96</v>
      </c>
      <c r="AA19" s="18">
        <f t="shared" si="0"/>
        <v>0</v>
      </c>
      <c r="AB19" s="18">
        <f t="shared" si="0"/>
        <v>12635695.959999999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210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207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D7" workbookViewId="0">
      <selection activeCell="O14" sqref="O14"/>
    </sheetView>
  </sheetViews>
  <sheetFormatPr defaultRowHeight="15"/>
  <cols>
    <col min="1" max="1" width="3.7109375" style="67" customWidth="1"/>
    <col min="2" max="2" width="32" style="67" customWidth="1"/>
    <col min="3" max="3" width="11.2851562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212</v>
      </c>
    </row>
    <row r="4" spans="1:25">
      <c r="B4" s="69" t="s">
        <v>213</v>
      </c>
      <c r="F4" s="106">
        <v>12060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v>16695.96</v>
      </c>
      <c r="J13" s="97">
        <v>0</v>
      </c>
      <c r="K13" s="97">
        <v>0</v>
      </c>
      <c r="L13" s="97">
        <f>SUM(I13:K13)-J13</f>
        <v>16695.96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f>SUM(M13:Q13)-N13-P13</f>
        <v>0</v>
      </c>
      <c r="S13" s="97">
        <v>0</v>
      </c>
      <c r="T13" s="96">
        <f>+C13+H13-M13-S13</f>
        <v>12619000</v>
      </c>
      <c r="U13" s="96">
        <f>+D13-N13</f>
        <v>0</v>
      </c>
      <c r="V13" s="96">
        <f>+E13+I13-O13</f>
        <v>16695.96</v>
      </c>
      <c r="W13" s="97">
        <v>0</v>
      </c>
      <c r="X13" s="96">
        <f>+F13+K13-Q13</f>
        <v>0</v>
      </c>
      <c r="Y13" s="97">
        <f>SUM(T13:X13)-U13-W13</f>
        <v>12635695.960000001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16695.96</v>
      </c>
      <c r="J15" s="96">
        <f>SUM(J11:J14)</f>
        <v>0</v>
      </c>
      <c r="K15" s="96">
        <f>SUM(K11:K14)</f>
        <v>0</v>
      </c>
      <c r="L15" s="96">
        <f>SUM(L11:L14)</f>
        <v>16695.96</v>
      </c>
      <c r="M15" s="96">
        <f t="shared" si="0"/>
        <v>0</v>
      </c>
      <c r="N15" s="96">
        <f t="shared" si="0"/>
        <v>0</v>
      </c>
      <c r="O15" s="96">
        <f t="shared" si="0"/>
        <v>0</v>
      </c>
      <c r="P15" s="96">
        <f t="shared" si="0"/>
        <v>0</v>
      </c>
      <c r="Q15" s="96">
        <f t="shared" si="0"/>
        <v>0</v>
      </c>
      <c r="R15" s="96">
        <f t="shared" si="0"/>
        <v>0</v>
      </c>
      <c r="S15" s="96">
        <f t="shared" si="0"/>
        <v>0</v>
      </c>
      <c r="T15" s="96">
        <f t="shared" si="0"/>
        <v>12619000</v>
      </c>
      <c r="U15" s="96">
        <f t="shared" si="0"/>
        <v>0</v>
      </c>
      <c r="V15" s="96">
        <f t="shared" si="0"/>
        <v>16695.96</v>
      </c>
      <c r="W15" s="96">
        <f t="shared" si="0"/>
        <v>0</v>
      </c>
      <c r="X15" s="96">
        <f t="shared" si="0"/>
        <v>0</v>
      </c>
      <c r="Y15" s="96">
        <f t="shared" si="0"/>
        <v>12635695.960000001</v>
      </c>
    </row>
    <row r="16" spans="1:25">
      <c r="B16" s="83"/>
      <c r="C16" s="84"/>
      <c r="Q16" s="124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2016-01-12T07:25:32Z</cp:lastPrinted>
  <dcterms:created xsi:type="dcterms:W3CDTF">2002-01-03T23:53:03Z</dcterms:created>
  <dcterms:modified xsi:type="dcterms:W3CDTF">2016-02-20T01:30:39Z</dcterms:modified>
</cp:coreProperties>
</file>