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18" sheetId="1" r:id="rId1"/>
  </sheets>
  <definedNames>
    <definedName name="_xlnm.Print_Titles" localSheetId="0">'2018'!$9:$12</definedName>
  </definedNames>
  <calcPr fullCalcOnLoad="1"/>
</workbook>
</file>

<file path=xl/sharedStrings.xml><?xml version="1.0" encoding="utf-8"?>
<sst xmlns="http://schemas.openxmlformats.org/spreadsheetml/2006/main" count="195" uniqueCount="74">
  <si>
    <t>муниципальных услуг (выполнение работ)</t>
  </si>
  <si>
    <t>С В Е Д Е Н И Я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</si>
  <si>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</si>
  <si>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</si>
  <si>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</si>
  <si>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среднеего общего образования</t>
  </si>
  <si>
    <t xml:space="preserve">Реализация дополнительных общеобразовательных общеразвивающих программ </t>
  </si>
  <si>
    <t>Присмотр и уход</t>
  </si>
  <si>
    <t xml:space="preserve">Физические лица в возрасте от 1,5 до 7 лет </t>
  </si>
  <si>
    <t>Физические лица</t>
  </si>
  <si>
    <t>Наименование потребителя муниципальной услуги</t>
  </si>
  <si>
    <t>Единица измерения</t>
  </si>
  <si>
    <t>Человек</t>
  </si>
  <si>
    <t>Планируется предоставить в рамках муниципального задания</t>
  </si>
  <si>
    <t>Объем муниципальной услуги</t>
  </si>
  <si>
    <t>Наименование</t>
  </si>
  <si>
    <t>Отдел образования Администрации Ивановского района</t>
  </si>
  <si>
    <t>Муниципальная программа "Развитие образования Ивановского района на 2015– 2020 годы"</t>
  </si>
  <si>
    <t>Раздел классификации расходов бюджетов (Р.З)</t>
  </si>
  <si>
    <t>Подраздел классификации расходов бюджетов (ПР.)</t>
  </si>
  <si>
    <t>0700</t>
  </si>
  <si>
    <t>Образование</t>
  </si>
  <si>
    <t>Дошкольное образование</t>
  </si>
  <si>
    <t>0701</t>
  </si>
  <si>
    <t>Подпрограмма "Развитие дошкольного образования детей"</t>
  </si>
  <si>
    <t>Общее образование</t>
  </si>
  <si>
    <t>Муниципальная программа "Развитие образования Ивановского района на 2015 – 2019 годы"</t>
  </si>
  <si>
    <t>Подпрограмма "Развитие общего образования детей"</t>
  </si>
  <si>
    <t>Муниципальная программа "Развитие образования Ивановского района на 2015 – 2020 годы"</t>
  </si>
  <si>
    <t>0702</t>
  </si>
  <si>
    <t>Дополнительное образование детей</t>
  </si>
  <si>
    <t>Подпрограмма "Развитие системы воспитания и дополнительного образования детей"</t>
  </si>
  <si>
    <t>0703</t>
  </si>
  <si>
    <t>Администрация Ивановского района</t>
  </si>
  <si>
    <t>Культура, кинематография</t>
  </si>
  <si>
    <t>Культура</t>
  </si>
  <si>
    <t>0800</t>
  </si>
  <si>
    <t>0801</t>
  </si>
  <si>
    <t>Муниципальная программа "Развитие и сохранение культуры и искусства Ивановского района на 2014 - 2020 годы"</t>
  </si>
  <si>
    <t>Подпрограмма "Народное творчество и досуговая деятельность"</t>
  </si>
  <si>
    <t>Подпрограмма "Историко-культурное наследие"</t>
  </si>
  <si>
    <t>Подпрограмма "Библиотечное обслуживание"</t>
  </si>
  <si>
    <t>И  Т  О  Г  О</t>
  </si>
  <si>
    <t>ИВАНОВСКОГО    РАЙОНА</t>
  </si>
  <si>
    <t>на финансовое обеспечение муниципальных заданий на оказание соответствующих</t>
  </si>
  <si>
    <t>в том числе:</t>
  </si>
  <si>
    <t>из них:</t>
  </si>
  <si>
    <t xml:space="preserve">в том числе муниципальные услуги: </t>
  </si>
  <si>
    <t>Организация проведения мероприятий</t>
  </si>
  <si>
    <t>Количество посетителей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</si>
  <si>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</si>
  <si>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</si>
  <si>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Библиотечное, библиографическое и информационное обслуживание пользователей библиотеки</t>
  </si>
  <si>
    <t>Количество посещений</t>
  </si>
  <si>
    <t>Формирование, учет, изучение, обеспечение физического сохранения и безопасности фондов библиотеки, включая оцифровку фондов</t>
  </si>
  <si>
    <t>Количество документов</t>
  </si>
  <si>
    <t>Библиографическая обработка документов и создание каталогов</t>
  </si>
  <si>
    <t>Публичный показ музейных предметов, музейных коллекций</t>
  </si>
  <si>
    <t>Формирование, учет, изучение, обеспечение физического сохранения и безопасности музейных предметов, музейных коллекций</t>
  </si>
  <si>
    <t>Единиц</t>
  </si>
  <si>
    <t>Предоставление консультационных и методических услуг</t>
  </si>
  <si>
    <t>Количество проведенных консультаций</t>
  </si>
  <si>
    <t>Реализация дополнительных общеобразовательных предпрофессиональных программ</t>
  </si>
  <si>
    <t xml:space="preserve">объемах оказания муниципальных услуг (работ), а также объемах субсидий из районного бюджета </t>
  </si>
  <si>
    <t>Объем субсидии на финансовое обеспечение муниципального задания (рублей)</t>
  </si>
  <si>
    <t>о выполнении муниципальными учреждениями</t>
  </si>
  <si>
    <t>Факт</t>
  </si>
  <si>
    <t>Факт потребность</t>
  </si>
  <si>
    <t>Фактически представлено в рамках муниципального задания</t>
  </si>
  <si>
    <t xml:space="preserve">План </t>
  </si>
  <si>
    <t>Оценка потребности</t>
  </si>
  <si>
    <t>за 2018 год</t>
  </si>
  <si>
    <t>Реализация  основных общеобразовательных программ начального общего образования адаптированная образовательная программа</t>
  </si>
  <si>
    <t>Реализация  основных общеобразовательных программ основного общего образования адаптированная образовательная программа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</si>
</sst>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_р_."/>
    <numFmt numFmtId="175" formatCode="dd/mm/yyyy\ hh:mm"/>
  </numFmts>
  <fonts count="5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33" borderId="10" xfId="53" applyFont="1" applyFill="1" applyBorder="1" applyAlignment="1">
      <alignment horizontal="justify"/>
      <protection/>
    </xf>
    <xf numFmtId="0" fontId="7" fillId="0" borderId="10" xfId="0" applyFont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172" fontId="6" fillId="34" borderId="10" xfId="0" applyNumberFormat="1" applyFont="1" applyFill="1" applyBorder="1" applyAlignment="1">
      <alignment vertical="center" wrapText="1"/>
    </xf>
    <xf numFmtId="0" fontId="7" fillId="33" borderId="10" xfId="53" applyFont="1" applyFill="1" applyBorder="1" applyAlignment="1">
      <alignment horizontal="justify"/>
      <protection/>
    </xf>
    <xf numFmtId="0" fontId="7" fillId="34" borderId="10" xfId="53" applyFont="1" applyFill="1" applyBorder="1" applyAlignment="1">
      <alignment horizontal="justify"/>
      <protection/>
    </xf>
    <xf numFmtId="0" fontId="2" fillId="34" borderId="10" xfId="0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justify" vertical="center"/>
      <protection/>
    </xf>
    <xf numFmtId="0" fontId="7" fillId="34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172" fontId="6" fillId="35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/>
    </xf>
    <xf numFmtId="0" fontId="7" fillId="33" borderId="10" xfId="0" applyFont="1" applyFill="1" applyBorder="1" applyAlignment="1">
      <alignment horizontal="justify"/>
    </xf>
    <xf numFmtId="0" fontId="6" fillId="33" borderId="10" xfId="0" applyFont="1" applyFill="1" applyBorder="1" applyAlignment="1">
      <alignment horizontal="justify"/>
    </xf>
    <xf numFmtId="0" fontId="6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justify"/>
    </xf>
    <xf numFmtId="0" fontId="11" fillId="34" borderId="10" xfId="0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7" fillId="35" borderId="10" xfId="0" applyFont="1" applyFill="1" applyBorder="1" applyAlignment="1">
      <alignment/>
    </xf>
    <xf numFmtId="49" fontId="6" fillId="36" borderId="10" xfId="0" applyNumberFormat="1" applyFont="1" applyFill="1" applyBorder="1" applyAlignment="1">
      <alignment horizontal="justify" vertical="center"/>
    </xf>
    <xf numFmtId="0" fontId="6" fillId="0" borderId="0" xfId="0" applyFont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172" fontId="7" fillId="34" borderId="10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172" fontId="8" fillId="34" borderId="10" xfId="0" applyNumberFormat="1" applyFont="1" applyFill="1" applyBorder="1" applyAlignment="1">
      <alignment horizontal="right" vertical="center"/>
    </xf>
    <xf numFmtId="0" fontId="4" fillId="34" borderId="10" xfId="53" applyFont="1" applyFill="1" applyBorder="1" applyAlignment="1">
      <alignment horizontal="justify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172" fontId="4" fillId="3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172" fontId="1" fillId="37" borderId="10" xfId="0" applyNumberFormat="1" applyFont="1" applyFill="1" applyBorder="1" applyAlignment="1">
      <alignment horizontal="right" vertical="center"/>
    </xf>
    <xf numFmtId="49" fontId="8" fillId="34" borderId="1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vertical="center" wrapText="1"/>
    </xf>
    <xf numFmtId="172" fontId="7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2" fontId="2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7" fillId="34" borderId="10" xfId="53" applyFont="1" applyFill="1" applyBorder="1" applyAlignment="1">
      <alignment horizontal="justify" vertical="center"/>
      <protection/>
    </xf>
    <xf numFmtId="0" fontId="7" fillId="34" borderId="10" xfId="0" applyFont="1" applyFill="1" applyBorder="1" applyAlignment="1">
      <alignment horizontal="justify" vertical="center"/>
    </xf>
    <xf numFmtId="0" fontId="5" fillId="35" borderId="10" xfId="0" applyFont="1" applyFill="1" applyBorder="1" applyAlignment="1">
      <alignment vertical="center" wrapText="1"/>
    </xf>
    <xf numFmtId="172" fontId="13" fillId="35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right"/>
    </xf>
    <xf numFmtId="172" fontId="7" fillId="34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172" fontId="13" fillId="34" borderId="10" xfId="0" applyNumberFormat="1" applyFont="1" applyFill="1" applyBorder="1" applyAlignment="1">
      <alignment/>
    </xf>
    <xf numFmtId="172" fontId="14" fillId="34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172" fontId="11" fillId="34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9" fillId="34" borderId="10" xfId="53" applyFont="1" applyFill="1" applyBorder="1" applyAlignment="1">
      <alignment horizontal="justify"/>
      <protection/>
    </xf>
    <xf numFmtId="0" fontId="1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justify" vertical="center"/>
    </xf>
    <xf numFmtId="0" fontId="9" fillId="34" borderId="10" xfId="0" applyFont="1" applyFill="1" applyBorder="1" applyAlignment="1">
      <alignment horizontal="justify"/>
    </xf>
    <xf numFmtId="4" fontId="1" fillId="0" borderId="10" xfId="0" applyNumberFormat="1" applyFont="1" applyBorder="1" applyAlignment="1">
      <alignment horizontal="right" vertical="center"/>
    </xf>
    <xf numFmtId="172" fontId="6" fillId="35" borderId="10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17-19 РАЙОНО Соглас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66">
      <selection activeCell="I30" sqref="I30"/>
    </sheetView>
  </sheetViews>
  <sheetFormatPr defaultColWidth="9.00390625" defaultRowHeight="12.75"/>
  <cols>
    <col min="1" max="1" width="50.625" style="0" customWidth="1"/>
    <col min="2" max="2" width="9.75390625" style="0" customWidth="1"/>
    <col min="3" max="3" width="10.875" style="0" customWidth="1"/>
    <col min="4" max="4" width="20.25390625" style="0" customWidth="1"/>
    <col min="5" max="5" width="13.125" style="0" customWidth="1"/>
    <col min="6" max="6" width="8.75390625" style="0" customWidth="1"/>
    <col min="7" max="7" width="12.875" style="0" customWidth="1"/>
    <col min="8" max="8" width="16.125" style="0" customWidth="1"/>
    <col min="9" max="10" width="8.75390625" style="0" customWidth="1"/>
    <col min="11" max="11" width="16.125" style="0" customWidth="1"/>
    <col min="12" max="12" width="6.875" style="0" customWidth="1"/>
  </cols>
  <sheetData>
    <row r="1" spans="1:12" ht="15.75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0"/>
    </row>
    <row r="2" spans="1:12" ht="15.75">
      <c r="A2" s="108" t="s">
        <v>65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40"/>
    </row>
    <row r="3" spans="1:12" ht="15.75">
      <c r="A3" s="108" t="s">
        <v>63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40"/>
    </row>
    <row r="4" spans="1:12" ht="15.75">
      <c r="A4" s="108" t="s">
        <v>43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40"/>
    </row>
    <row r="5" spans="1:12" ht="15.75">
      <c r="A5" s="108" t="s">
        <v>44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40"/>
    </row>
    <row r="6" spans="1:12" ht="15.75">
      <c r="A6" s="108" t="s">
        <v>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40"/>
    </row>
    <row r="7" spans="1:12" ht="15.75">
      <c r="A7" s="108" t="s">
        <v>71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40"/>
    </row>
    <row r="8" spans="4:8" ht="15.75">
      <c r="D8" s="5"/>
      <c r="E8" s="5"/>
      <c r="F8" s="5"/>
      <c r="G8" s="5"/>
      <c r="H8" s="5"/>
    </row>
    <row r="9" spans="1:11" ht="15.75" customHeight="1">
      <c r="A9" s="109" t="s">
        <v>15</v>
      </c>
      <c r="B9" s="106" t="s">
        <v>18</v>
      </c>
      <c r="C9" s="106" t="s">
        <v>19</v>
      </c>
      <c r="D9" s="113" t="s">
        <v>10</v>
      </c>
      <c r="E9" s="113" t="s">
        <v>11</v>
      </c>
      <c r="F9" s="114" t="s">
        <v>69</v>
      </c>
      <c r="G9" s="114"/>
      <c r="H9" s="114"/>
      <c r="I9" s="114" t="s">
        <v>66</v>
      </c>
      <c r="J9" s="114"/>
      <c r="K9" s="114"/>
    </row>
    <row r="10" spans="1:11" ht="51.75" customHeight="1">
      <c r="A10" s="110"/>
      <c r="B10" s="111"/>
      <c r="C10" s="111"/>
      <c r="D10" s="113"/>
      <c r="E10" s="113"/>
      <c r="F10" s="104" t="s">
        <v>14</v>
      </c>
      <c r="G10" s="105"/>
      <c r="H10" s="106" t="s">
        <v>64</v>
      </c>
      <c r="I10" s="104" t="s">
        <v>14</v>
      </c>
      <c r="J10" s="105"/>
      <c r="K10" s="106" t="s">
        <v>64</v>
      </c>
    </row>
    <row r="11" spans="1:11" ht="111" customHeight="1">
      <c r="A11" s="107"/>
      <c r="B11" s="112"/>
      <c r="C11" s="112"/>
      <c r="D11" s="113"/>
      <c r="E11" s="113"/>
      <c r="F11" s="81" t="s">
        <v>70</v>
      </c>
      <c r="G11" s="80" t="s">
        <v>13</v>
      </c>
      <c r="H11" s="107"/>
      <c r="I11" s="81" t="s">
        <v>67</v>
      </c>
      <c r="J11" s="80" t="s">
        <v>68</v>
      </c>
      <c r="K11" s="107"/>
    </row>
    <row r="12" spans="1:11" ht="14.2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</row>
    <row r="13" spans="1:11" ht="37.5">
      <c r="A13" s="78" t="s">
        <v>16</v>
      </c>
      <c r="B13" s="22"/>
      <c r="C13" s="22"/>
      <c r="D13" s="23"/>
      <c r="E13" s="23"/>
      <c r="F13" s="23"/>
      <c r="G13" s="23"/>
      <c r="H13" s="24">
        <f>SUM(H14)</f>
        <v>340695963.51</v>
      </c>
      <c r="I13" s="24"/>
      <c r="J13" s="24"/>
      <c r="K13" s="24">
        <f>SUM(K14)</f>
        <v>339528209.06</v>
      </c>
    </row>
    <row r="14" spans="1:11" ht="15.75">
      <c r="A14" s="13" t="s">
        <v>21</v>
      </c>
      <c r="B14" s="14" t="s">
        <v>20</v>
      </c>
      <c r="C14" s="14"/>
      <c r="D14" s="15"/>
      <c r="E14" s="15"/>
      <c r="F14" s="15"/>
      <c r="G14" s="15"/>
      <c r="H14" s="16">
        <f>SUM(H15,H21,H30)</f>
        <v>340695963.51</v>
      </c>
      <c r="I14" s="16"/>
      <c r="J14" s="16"/>
      <c r="K14" s="16">
        <f>SUM(K15,K21,K30)</f>
        <v>339528209.06</v>
      </c>
    </row>
    <row r="15" spans="1:11" ht="14.25">
      <c r="A15" s="41" t="s">
        <v>22</v>
      </c>
      <c r="B15" s="33" t="s">
        <v>20</v>
      </c>
      <c r="C15" s="33" t="s">
        <v>23</v>
      </c>
      <c r="D15" s="42"/>
      <c r="E15" s="42"/>
      <c r="F15" s="42"/>
      <c r="G15" s="42"/>
      <c r="H15" s="43">
        <f>SUM(H16)</f>
        <v>58882460</v>
      </c>
      <c r="I15" s="69"/>
      <c r="J15" s="69"/>
      <c r="K15" s="43">
        <f>SUM(K16)</f>
        <v>58849606.1</v>
      </c>
    </row>
    <row r="16" spans="1:11" ht="25.5">
      <c r="A16" s="44" t="s">
        <v>17</v>
      </c>
      <c r="B16" s="45" t="s">
        <v>20</v>
      </c>
      <c r="C16" s="45" t="s">
        <v>23</v>
      </c>
      <c r="D16" s="12"/>
      <c r="E16" s="46"/>
      <c r="F16" s="46"/>
      <c r="G16" s="46"/>
      <c r="H16" s="47">
        <f>SUM(H17)</f>
        <v>58882460</v>
      </c>
      <c r="I16" s="68"/>
      <c r="J16" s="68"/>
      <c r="K16" s="47">
        <f>SUM(K17)</f>
        <v>58849606.1</v>
      </c>
    </row>
    <row r="17" spans="1:11" ht="27">
      <c r="A17" s="48" t="s">
        <v>24</v>
      </c>
      <c r="B17" s="49" t="s">
        <v>20</v>
      </c>
      <c r="C17" s="49" t="s">
        <v>23</v>
      </c>
      <c r="D17" s="50"/>
      <c r="E17" s="50"/>
      <c r="F17" s="50"/>
      <c r="G17" s="50"/>
      <c r="H17" s="51">
        <f>SUM(H19:H20)</f>
        <v>58882460</v>
      </c>
      <c r="I17" s="51"/>
      <c r="J17" s="51"/>
      <c r="K17" s="51">
        <f>SUM(K19:K20)</f>
        <v>58849606.1</v>
      </c>
    </row>
    <row r="18" spans="1:11" ht="13.5">
      <c r="A18" s="48" t="s">
        <v>47</v>
      </c>
      <c r="B18" s="49"/>
      <c r="C18" s="61"/>
      <c r="D18" s="50"/>
      <c r="E18" s="50"/>
      <c r="F18" s="50"/>
      <c r="G18" s="50"/>
      <c r="H18" s="51"/>
      <c r="I18" s="51"/>
      <c r="J18" s="51"/>
      <c r="K18" s="51"/>
    </row>
    <row r="19" spans="1:11" ht="25.5">
      <c r="A19" s="52" t="s">
        <v>2</v>
      </c>
      <c r="B19" s="53" t="s">
        <v>20</v>
      </c>
      <c r="C19" s="54" t="s">
        <v>23</v>
      </c>
      <c r="D19" s="55" t="s">
        <v>8</v>
      </c>
      <c r="E19" s="55" t="s">
        <v>12</v>
      </c>
      <c r="F19" s="90">
        <v>742</v>
      </c>
      <c r="G19" s="90">
        <v>742</v>
      </c>
      <c r="H19" s="56">
        <v>35769590.4</v>
      </c>
      <c r="I19" s="90">
        <v>748</v>
      </c>
      <c r="J19" s="90">
        <v>748</v>
      </c>
      <c r="K19" s="56">
        <v>35769649.7</v>
      </c>
    </row>
    <row r="20" spans="1:11" ht="25.5">
      <c r="A20" s="57" t="s">
        <v>7</v>
      </c>
      <c r="B20" s="53" t="s">
        <v>20</v>
      </c>
      <c r="C20" s="53" t="s">
        <v>23</v>
      </c>
      <c r="D20" s="55" t="s">
        <v>8</v>
      </c>
      <c r="E20" s="55" t="s">
        <v>12</v>
      </c>
      <c r="F20" s="90">
        <v>637</v>
      </c>
      <c r="G20" s="90">
        <v>637</v>
      </c>
      <c r="H20" s="58">
        <v>23112869.6</v>
      </c>
      <c r="I20" s="90">
        <v>640</v>
      </c>
      <c r="J20" s="90">
        <v>640</v>
      </c>
      <c r="K20" s="58">
        <v>23079956.4</v>
      </c>
    </row>
    <row r="21" spans="1:11" ht="14.25">
      <c r="A21" s="18" t="s">
        <v>25</v>
      </c>
      <c r="B21" s="33" t="s">
        <v>20</v>
      </c>
      <c r="C21" s="35" t="s">
        <v>29</v>
      </c>
      <c r="D21" s="21"/>
      <c r="E21" s="21"/>
      <c r="F21" s="43"/>
      <c r="G21" s="43"/>
      <c r="H21" s="43">
        <f>SUM(H22)</f>
        <v>268701542.57</v>
      </c>
      <c r="I21" s="43"/>
      <c r="J21" s="43"/>
      <c r="K21" s="43">
        <f>SUM(K22)</f>
        <v>267596962.18</v>
      </c>
    </row>
    <row r="22" spans="1:11" ht="25.5">
      <c r="A22" s="20" t="s">
        <v>28</v>
      </c>
      <c r="B22" s="45" t="s">
        <v>20</v>
      </c>
      <c r="C22" s="59" t="s">
        <v>29</v>
      </c>
      <c r="D22" s="60"/>
      <c r="E22" s="60"/>
      <c r="F22" s="47"/>
      <c r="G22" s="47"/>
      <c r="H22" s="47">
        <f>SUM(H23)</f>
        <v>268701542.57</v>
      </c>
      <c r="I22" s="47"/>
      <c r="J22" s="47"/>
      <c r="K22" s="47">
        <f>SUM(K23)</f>
        <v>267596962.18</v>
      </c>
    </row>
    <row r="23" spans="1:11" ht="13.5">
      <c r="A23" s="10" t="s">
        <v>27</v>
      </c>
      <c r="B23" s="49" t="s">
        <v>20</v>
      </c>
      <c r="C23" s="61" t="s">
        <v>29</v>
      </c>
      <c r="D23" s="62"/>
      <c r="E23" s="62"/>
      <c r="F23" s="63"/>
      <c r="G23" s="63"/>
      <c r="H23" s="63">
        <f>SUM(H25:H29)</f>
        <v>268701542.57</v>
      </c>
      <c r="I23" s="63"/>
      <c r="J23" s="63"/>
      <c r="K23" s="63">
        <f>SUM(K25:K29)</f>
        <v>267596962.18</v>
      </c>
    </row>
    <row r="24" spans="1:11" ht="13.5">
      <c r="A24" s="48" t="s">
        <v>47</v>
      </c>
      <c r="B24" s="49"/>
      <c r="C24" s="61"/>
      <c r="D24" s="62"/>
      <c r="E24" s="62"/>
      <c r="F24" s="63"/>
      <c r="G24" s="63"/>
      <c r="H24" s="63"/>
      <c r="I24" s="63"/>
      <c r="J24" s="63"/>
      <c r="K24" s="63"/>
    </row>
    <row r="25" spans="1:11" ht="25.5">
      <c r="A25" s="52" t="s">
        <v>3</v>
      </c>
      <c r="B25" s="53" t="s">
        <v>20</v>
      </c>
      <c r="C25" s="54" t="s">
        <v>29</v>
      </c>
      <c r="D25" s="55" t="s">
        <v>9</v>
      </c>
      <c r="E25" s="55" t="s">
        <v>12</v>
      </c>
      <c r="F25" s="56">
        <v>1240</v>
      </c>
      <c r="G25" s="56">
        <v>1240</v>
      </c>
      <c r="H25" s="56">
        <v>95562147</v>
      </c>
      <c r="I25" s="56">
        <v>1222</v>
      </c>
      <c r="J25" s="56">
        <v>1222</v>
      </c>
      <c r="K25" s="99">
        <v>82962263.18</v>
      </c>
    </row>
    <row r="26" spans="1:11" ht="25.5">
      <c r="A26" s="52" t="s">
        <v>4</v>
      </c>
      <c r="B26" s="53" t="s">
        <v>20</v>
      </c>
      <c r="C26" s="54" t="s">
        <v>29</v>
      </c>
      <c r="D26" s="55" t="s">
        <v>9</v>
      </c>
      <c r="E26" s="55" t="s">
        <v>12</v>
      </c>
      <c r="F26" s="56">
        <v>1384</v>
      </c>
      <c r="G26" s="56">
        <v>1384</v>
      </c>
      <c r="H26" s="56">
        <v>139577489.1</v>
      </c>
      <c r="I26" s="56">
        <v>1418</v>
      </c>
      <c r="J26" s="56">
        <v>1418</v>
      </c>
      <c r="K26" s="56">
        <v>143153567.4</v>
      </c>
    </row>
    <row r="27" spans="1:11" ht="25.5">
      <c r="A27" s="52" t="s">
        <v>5</v>
      </c>
      <c r="B27" s="53" t="s">
        <v>20</v>
      </c>
      <c r="C27" s="54" t="s">
        <v>29</v>
      </c>
      <c r="D27" s="55" t="s">
        <v>9</v>
      </c>
      <c r="E27" s="55" t="s">
        <v>12</v>
      </c>
      <c r="F27" s="56">
        <v>188</v>
      </c>
      <c r="G27" s="56">
        <v>188</v>
      </c>
      <c r="H27" s="56">
        <v>26685749.3</v>
      </c>
      <c r="I27" s="56">
        <v>182</v>
      </c>
      <c r="J27" s="56">
        <v>182</v>
      </c>
      <c r="K27" s="56">
        <v>28198061.1</v>
      </c>
    </row>
    <row r="28" spans="1:11" ht="38.25">
      <c r="A28" s="102" t="s">
        <v>72</v>
      </c>
      <c r="B28" s="53" t="s">
        <v>20</v>
      </c>
      <c r="C28" s="54" t="s">
        <v>29</v>
      </c>
      <c r="D28" s="55" t="s">
        <v>9</v>
      </c>
      <c r="E28" s="55" t="s">
        <v>12</v>
      </c>
      <c r="F28" s="56">
        <v>21</v>
      </c>
      <c r="G28" s="56">
        <v>21</v>
      </c>
      <c r="H28" s="56">
        <v>3347421.9</v>
      </c>
      <c r="I28" s="56">
        <v>21</v>
      </c>
      <c r="J28" s="56">
        <v>21</v>
      </c>
      <c r="K28" s="56">
        <v>5844551.02</v>
      </c>
    </row>
    <row r="29" spans="1:11" ht="38.25">
      <c r="A29" s="102" t="s">
        <v>73</v>
      </c>
      <c r="B29" s="53" t="s">
        <v>20</v>
      </c>
      <c r="C29" s="54" t="s">
        <v>29</v>
      </c>
      <c r="D29" s="55" t="s">
        <v>9</v>
      </c>
      <c r="E29" s="55" t="s">
        <v>12</v>
      </c>
      <c r="F29" s="56">
        <v>19</v>
      </c>
      <c r="G29" s="56">
        <v>19</v>
      </c>
      <c r="H29" s="56">
        <v>3528735.27</v>
      </c>
      <c r="I29" s="56">
        <v>19</v>
      </c>
      <c r="J29" s="56">
        <v>19</v>
      </c>
      <c r="K29" s="56">
        <v>7438519.48</v>
      </c>
    </row>
    <row r="30" spans="1:11" ht="15">
      <c r="A30" s="17" t="s">
        <v>30</v>
      </c>
      <c r="B30" s="36" t="s">
        <v>20</v>
      </c>
      <c r="C30" s="36" t="s">
        <v>32</v>
      </c>
      <c r="D30" s="19"/>
      <c r="E30" s="21"/>
      <c r="F30" s="43"/>
      <c r="G30" s="43"/>
      <c r="H30" s="43">
        <f>SUM(H31)</f>
        <v>13111960.94</v>
      </c>
      <c r="I30" s="43"/>
      <c r="J30" s="43"/>
      <c r="K30" s="43">
        <f>SUM(K31)</f>
        <v>13081640.78</v>
      </c>
    </row>
    <row r="31" spans="1:11" ht="25.5">
      <c r="A31" s="20" t="s">
        <v>26</v>
      </c>
      <c r="B31" s="64" t="s">
        <v>20</v>
      </c>
      <c r="C31" s="64" t="s">
        <v>32</v>
      </c>
      <c r="D31" s="65"/>
      <c r="E31" s="60"/>
      <c r="F31" s="47"/>
      <c r="G31" s="47"/>
      <c r="H31" s="47">
        <f>SUM(H32)</f>
        <v>13111960.94</v>
      </c>
      <c r="I31" s="47"/>
      <c r="J31" s="47"/>
      <c r="K31" s="47">
        <f>SUM(K32)</f>
        <v>13081640.78</v>
      </c>
    </row>
    <row r="32" spans="1:11" ht="27">
      <c r="A32" s="10" t="s">
        <v>31</v>
      </c>
      <c r="B32" s="66" t="s">
        <v>20</v>
      </c>
      <c r="C32" s="66" t="s">
        <v>32</v>
      </c>
      <c r="D32" s="67"/>
      <c r="E32" s="62"/>
      <c r="F32" s="63"/>
      <c r="G32" s="63"/>
      <c r="H32" s="63">
        <f>SUM(H34)</f>
        <v>13111960.94</v>
      </c>
      <c r="I32" s="63"/>
      <c r="J32" s="63"/>
      <c r="K32" s="63">
        <f>SUM(K34)</f>
        <v>13081640.78</v>
      </c>
    </row>
    <row r="33" spans="1:11" ht="13.5">
      <c r="A33" s="48" t="s">
        <v>47</v>
      </c>
      <c r="B33" s="66"/>
      <c r="C33" s="66"/>
      <c r="D33" s="67"/>
      <c r="E33" s="62"/>
      <c r="F33" s="63"/>
      <c r="G33" s="63"/>
      <c r="H33" s="63"/>
      <c r="I33" s="63"/>
      <c r="J33" s="63"/>
      <c r="K33" s="63"/>
    </row>
    <row r="34" spans="1:11" ht="25.5">
      <c r="A34" s="52" t="s">
        <v>6</v>
      </c>
      <c r="B34" s="53" t="s">
        <v>20</v>
      </c>
      <c r="C34" s="53" t="s">
        <v>32</v>
      </c>
      <c r="D34" s="55" t="s">
        <v>9</v>
      </c>
      <c r="E34" s="55" t="s">
        <v>12</v>
      </c>
      <c r="F34" s="56">
        <v>658</v>
      </c>
      <c r="G34" s="56">
        <v>658</v>
      </c>
      <c r="H34" s="56">
        <v>13111960.94</v>
      </c>
      <c r="I34" s="56">
        <v>658</v>
      </c>
      <c r="J34" s="56">
        <v>658</v>
      </c>
      <c r="K34" s="56">
        <v>13081640.78</v>
      </c>
    </row>
    <row r="35" spans="1:11" ht="15.75">
      <c r="A35" s="8"/>
      <c r="B35" s="37"/>
      <c r="C35" s="37"/>
      <c r="D35" s="8"/>
      <c r="E35" s="8"/>
      <c r="F35" s="6"/>
      <c r="G35" s="6"/>
      <c r="H35" s="7"/>
      <c r="I35" s="7"/>
      <c r="J35" s="7"/>
      <c r="K35" s="7"/>
    </row>
    <row r="36" spans="1:11" ht="18.75">
      <c r="A36" s="25" t="s">
        <v>33</v>
      </c>
      <c r="B36" s="38"/>
      <c r="C36" s="38"/>
      <c r="D36" s="25"/>
      <c r="E36" s="25"/>
      <c r="F36" s="25"/>
      <c r="G36" s="25"/>
      <c r="H36" s="82">
        <f>SUM(H37,H44)</f>
        <v>44709778.120000005</v>
      </c>
      <c r="I36" s="79"/>
      <c r="J36" s="79"/>
      <c r="K36" s="82">
        <f>SUM(K37,K44)</f>
        <v>44615268</v>
      </c>
    </row>
    <row r="37" spans="1:11" ht="15.75">
      <c r="A37" s="13" t="s">
        <v>21</v>
      </c>
      <c r="B37" s="14" t="s">
        <v>20</v>
      </c>
      <c r="C37" s="14"/>
      <c r="D37" s="15"/>
      <c r="E37" s="15"/>
      <c r="F37" s="15"/>
      <c r="G37" s="15"/>
      <c r="H37" s="43">
        <f>SUM(H38)</f>
        <v>5152890</v>
      </c>
      <c r="I37" s="16"/>
      <c r="J37" s="16"/>
      <c r="K37" s="43">
        <f>SUM(K38)</f>
        <v>5152890</v>
      </c>
    </row>
    <row r="38" spans="1:11" ht="15">
      <c r="A38" s="17" t="s">
        <v>30</v>
      </c>
      <c r="B38" s="36" t="s">
        <v>20</v>
      </c>
      <c r="C38" s="36" t="s">
        <v>32</v>
      </c>
      <c r="D38" s="19"/>
      <c r="E38" s="21"/>
      <c r="F38" s="43"/>
      <c r="G38" s="43"/>
      <c r="H38" s="43">
        <f>SUM(H39)</f>
        <v>5152890</v>
      </c>
      <c r="I38" s="43"/>
      <c r="J38" s="43"/>
      <c r="K38" s="43">
        <f>SUM(K39)</f>
        <v>5152890</v>
      </c>
    </row>
    <row r="39" spans="1:11" ht="25.5">
      <c r="A39" s="20" t="s">
        <v>26</v>
      </c>
      <c r="B39" s="64" t="s">
        <v>20</v>
      </c>
      <c r="C39" s="64" t="s">
        <v>32</v>
      </c>
      <c r="D39" s="65"/>
      <c r="E39" s="60"/>
      <c r="F39" s="47"/>
      <c r="G39" s="47"/>
      <c r="H39" s="47">
        <f>SUM(H40)</f>
        <v>5152890</v>
      </c>
      <c r="I39" s="47"/>
      <c r="J39" s="47"/>
      <c r="K39" s="47">
        <f>SUM(K40)</f>
        <v>5152890</v>
      </c>
    </row>
    <row r="40" spans="1:11" ht="27">
      <c r="A40" s="10" t="s">
        <v>31</v>
      </c>
      <c r="B40" s="66" t="s">
        <v>20</v>
      </c>
      <c r="C40" s="66" t="s">
        <v>32</v>
      </c>
      <c r="D40" s="67"/>
      <c r="E40" s="62"/>
      <c r="F40" s="63"/>
      <c r="G40" s="63"/>
      <c r="H40" s="63">
        <f>SUM(H42:H43)</f>
        <v>5152890</v>
      </c>
      <c r="I40" s="63"/>
      <c r="J40" s="63"/>
      <c r="K40" s="63">
        <f>SUM(K42:K43)</f>
        <v>5152890</v>
      </c>
    </row>
    <row r="41" spans="1:11" ht="13.5">
      <c r="A41" s="48" t="s">
        <v>47</v>
      </c>
      <c r="B41" s="66"/>
      <c r="C41" s="66"/>
      <c r="D41" s="67"/>
      <c r="E41" s="62"/>
      <c r="F41" s="63"/>
      <c r="G41" s="63"/>
      <c r="H41" s="63"/>
      <c r="I41" s="63"/>
      <c r="J41" s="63"/>
      <c r="K41" s="63"/>
    </row>
    <row r="42" spans="1:11" ht="25.5">
      <c r="A42" s="52" t="s">
        <v>6</v>
      </c>
      <c r="B42" s="53" t="s">
        <v>20</v>
      </c>
      <c r="C42" s="53" t="s">
        <v>32</v>
      </c>
      <c r="D42" s="55" t="s">
        <v>9</v>
      </c>
      <c r="E42" s="55" t="s">
        <v>12</v>
      </c>
      <c r="F42" s="3">
        <v>98</v>
      </c>
      <c r="G42" s="3">
        <v>98</v>
      </c>
      <c r="H42" s="75">
        <v>3244146</v>
      </c>
      <c r="I42" s="75">
        <v>98</v>
      </c>
      <c r="J42" s="75">
        <v>98</v>
      </c>
      <c r="K42" s="103">
        <v>3244146</v>
      </c>
    </row>
    <row r="43" spans="1:11" ht="30.75" customHeight="1">
      <c r="A43" s="52" t="s">
        <v>62</v>
      </c>
      <c r="B43" s="53" t="s">
        <v>20</v>
      </c>
      <c r="C43" s="53" t="s">
        <v>32</v>
      </c>
      <c r="D43" s="55" t="s">
        <v>9</v>
      </c>
      <c r="E43" s="55" t="s">
        <v>12</v>
      </c>
      <c r="F43" s="3">
        <v>22</v>
      </c>
      <c r="G43" s="3">
        <v>22</v>
      </c>
      <c r="H43" s="75">
        <v>1908744</v>
      </c>
      <c r="I43" s="75">
        <v>22</v>
      </c>
      <c r="J43" s="75">
        <v>22</v>
      </c>
      <c r="K43" s="103">
        <v>1908744</v>
      </c>
    </row>
    <row r="44" spans="1:11" ht="15.75">
      <c r="A44" s="27" t="s">
        <v>34</v>
      </c>
      <c r="B44" s="14" t="s">
        <v>36</v>
      </c>
      <c r="C44" s="14"/>
      <c r="D44" s="65"/>
      <c r="E44" s="65"/>
      <c r="F44" s="28"/>
      <c r="G44" s="28"/>
      <c r="H44" s="83">
        <f>SUM(H45)</f>
        <v>39556888.120000005</v>
      </c>
      <c r="I44" s="85"/>
      <c r="J44" s="85"/>
      <c r="K44" s="83">
        <f>SUM(K45)</f>
        <v>39462378</v>
      </c>
    </row>
    <row r="45" spans="1:11" ht="15">
      <c r="A45" s="26" t="s">
        <v>35</v>
      </c>
      <c r="B45" s="33" t="s">
        <v>36</v>
      </c>
      <c r="C45" s="33" t="s">
        <v>37</v>
      </c>
      <c r="D45" s="70"/>
      <c r="E45" s="70"/>
      <c r="F45" s="70"/>
      <c r="G45" s="70"/>
      <c r="H45" s="83">
        <f>SUM(H46)</f>
        <v>39556888.120000005</v>
      </c>
      <c r="I45" s="86"/>
      <c r="J45" s="86"/>
      <c r="K45" s="83">
        <f>SUM(K46)</f>
        <v>39462378</v>
      </c>
    </row>
    <row r="46" spans="1:11" ht="38.25">
      <c r="A46" s="29" t="s">
        <v>38</v>
      </c>
      <c r="B46" s="45" t="s">
        <v>36</v>
      </c>
      <c r="C46" s="45" t="s">
        <v>37</v>
      </c>
      <c r="D46" s="71"/>
      <c r="E46" s="71"/>
      <c r="F46" s="71"/>
      <c r="G46" s="71"/>
      <c r="H46" s="87">
        <f>SUM(H47,H52,H56)</f>
        <v>39556888.120000005</v>
      </c>
      <c r="I46" s="88"/>
      <c r="J46" s="88"/>
      <c r="K46" s="87">
        <f>SUM(K47,K52,K56)</f>
        <v>39462378</v>
      </c>
    </row>
    <row r="47" spans="1:11" ht="27">
      <c r="A47" s="30" t="s">
        <v>39</v>
      </c>
      <c r="B47" s="45" t="s">
        <v>36</v>
      </c>
      <c r="C47" s="45" t="s">
        <v>37</v>
      </c>
      <c r="D47" s="71"/>
      <c r="E47" s="71"/>
      <c r="F47" s="71"/>
      <c r="G47" s="71"/>
      <c r="H47" s="87">
        <f>SUM(H49:H51)</f>
        <v>23727778</v>
      </c>
      <c r="I47" s="88"/>
      <c r="J47" s="88"/>
      <c r="K47" s="87">
        <f>SUM(K49:K51)</f>
        <v>23727778</v>
      </c>
    </row>
    <row r="48" spans="1:11" ht="13.5">
      <c r="A48" s="48" t="s">
        <v>47</v>
      </c>
      <c r="B48" s="45"/>
      <c r="C48" s="45"/>
      <c r="D48" s="71"/>
      <c r="E48" s="71"/>
      <c r="F48" s="71"/>
      <c r="G48" s="71"/>
      <c r="H48" s="87"/>
      <c r="I48" s="88"/>
      <c r="J48" s="88"/>
      <c r="K48" s="88"/>
    </row>
    <row r="49" spans="1:11" ht="25.5">
      <c r="A49" s="3" t="s">
        <v>48</v>
      </c>
      <c r="B49" s="53" t="s">
        <v>36</v>
      </c>
      <c r="C49" s="53" t="s">
        <v>37</v>
      </c>
      <c r="D49" s="55" t="s">
        <v>9</v>
      </c>
      <c r="E49" s="55" t="s">
        <v>49</v>
      </c>
      <c r="F49" s="3">
        <v>151870</v>
      </c>
      <c r="G49" s="3">
        <v>151870</v>
      </c>
      <c r="H49" s="75">
        <v>18628158</v>
      </c>
      <c r="I49" s="75">
        <v>190805</v>
      </c>
      <c r="J49" s="75">
        <v>151870</v>
      </c>
      <c r="K49" s="75">
        <v>18628158</v>
      </c>
    </row>
    <row r="50" spans="1:11" ht="51">
      <c r="A50" s="2" t="s">
        <v>50</v>
      </c>
      <c r="B50" s="53" t="s">
        <v>36</v>
      </c>
      <c r="C50" s="53" t="s">
        <v>37</v>
      </c>
      <c r="D50" s="55" t="s">
        <v>9</v>
      </c>
      <c r="E50" s="55" t="s">
        <v>51</v>
      </c>
      <c r="F50" s="3">
        <v>88</v>
      </c>
      <c r="G50" s="3">
        <v>88</v>
      </c>
      <c r="H50" s="75">
        <v>3702140</v>
      </c>
      <c r="I50" s="75">
        <v>98</v>
      </c>
      <c r="J50" s="75">
        <v>88</v>
      </c>
      <c r="K50" s="75">
        <v>3702140</v>
      </c>
    </row>
    <row r="51" spans="1:11" ht="38.25">
      <c r="A51" s="52" t="s">
        <v>60</v>
      </c>
      <c r="B51" s="53" t="s">
        <v>36</v>
      </c>
      <c r="C51" s="53" t="s">
        <v>37</v>
      </c>
      <c r="D51" s="55" t="s">
        <v>9</v>
      </c>
      <c r="E51" s="55" t="s">
        <v>61</v>
      </c>
      <c r="F51" s="3">
        <v>94</v>
      </c>
      <c r="G51" s="3">
        <v>94</v>
      </c>
      <c r="H51" s="75">
        <v>1397480</v>
      </c>
      <c r="I51" s="75">
        <v>162</v>
      </c>
      <c r="J51" s="75">
        <v>94</v>
      </c>
      <c r="K51" s="75">
        <v>1397480</v>
      </c>
    </row>
    <row r="52" spans="1:11" ht="13.5">
      <c r="A52" s="30" t="s">
        <v>40</v>
      </c>
      <c r="B52" s="45" t="s">
        <v>36</v>
      </c>
      <c r="C52" s="45" t="s">
        <v>37</v>
      </c>
      <c r="D52" s="32"/>
      <c r="E52" s="32"/>
      <c r="F52" s="32"/>
      <c r="G52" s="32"/>
      <c r="H52" s="89">
        <f>SUM(H54:H55)</f>
        <v>3626420.12</v>
      </c>
      <c r="I52" s="89"/>
      <c r="J52" s="89"/>
      <c r="K52" s="89">
        <f>SUM(K54:K55)</f>
        <v>3570500</v>
      </c>
    </row>
    <row r="53" spans="1:11" ht="13.5">
      <c r="A53" s="48" t="s">
        <v>47</v>
      </c>
      <c r="B53" s="45"/>
      <c r="C53" s="45"/>
      <c r="D53" s="32"/>
      <c r="E53" s="32"/>
      <c r="F53" s="32"/>
      <c r="G53" s="32"/>
      <c r="H53" s="89"/>
      <c r="I53" s="89"/>
      <c r="J53" s="89"/>
      <c r="K53" s="89"/>
    </row>
    <row r="54" spans="1:11" ht="25.5">
      <c r="A54" s="3" t="s">
        <v>57</v>
      </c>
      <c r="B54" s="53" t="s">
        <v>36</v>
      </c>
      <c r="C54" s="53" t="s">
        <v>37</v>
      </c>
      <c r="D54" s="55" t="s">
        <v>9</v>
      </c>
      <c r="E54" s="55" t="s">
        <v>53</v>
      </c>
      <c r="F54" s="3">
        <v>16888</v>
      </c>
      <c r="G54" s="3">
        <v>16888</v>
      </c>
      <c r="H54" s="75">
        <v>745465.12</v>
      </c>
      <c r="I54" s="75">
        <v>16888</v>
      </c>
      <c r="J54" s="75">
        <v>16888</v>
      </c>
      <c r="K54" s="75">
        <v>689545</v>
      </c>
    </row>
    <row r="55" spans="1:11" ht="38.25">
      <c r="A55" s="2" t="s">
        <v>58</v>
      </c>
      <c r="B55" s="53" t="s">
        <v>36</v>
      </c>
      <c r="C55" s="53" t="s">
        <v>37</v>
      </c>
      <c r="D55" s="55" t="s">
        <v>9</v>
      </c>
      <c r="E55" s="9" t="s">
        <v>59</v>
      </c>
      <c r="F55" s="3">
        <v>17850</v>
      </c>
      <c r="G55" s="3">
        <v>17850</v>
      </c>
      <c r="H55" s="75">
        <v>2880955</v>
      </c>
      <c r="I55" s="75">
        <v>18125</v>
      </c>
      <c r="J55" s="75"/>
      <c r="K55" s="75">
        <v>2880955</v>
      </c>
    </row>
    <row r="56" spans="1:11" ht="13.5">
      <c r="A56" s="31" t="s">
        <v>41</v>
      </c>
      <c r="B56" s="49" t="s">
        <v>36</v>
      </c>
      <c r="C56" s="49" t="s">
        <v>37</v>
      </c>
      <c r="D56" s="32"/>
      <c r="E56" s="32"/>
      <c r="F56" s="32"/>
      <c r="G56" s="32"/>
      <c r="H56" s="89">
        <f>SUM(H58:H61)</f>
        <v>12202690</v>
      </c>
      <c r="I56" s="89"/>
      <c r="J56" s="89"/>
      <c r="K56" s="89">
        <f>SUM(K58:K61)</f>
        <v>12164100</v>
      </c>
    </row>
    <row r="57" spans="1:11" ht="13.5">
      <c r="A57" s="48" t="s">
        <v>47</v>
      </c>
      <c r="B57" s="49"/>
      <c r="C57" s="49"/>
      <c r="D57" s="32"/>
      <c r="E57" s="32"/>
      <c r="F57" s="32"/>
      <c r="G57" s="32"/>
      <c r="H57" s="89"/>
      <c r="I57" s="89"/>
      <c r="J57" s="89"/>
      <c r="K57" s="89"/>
    </row>
    <row r="58" spans="1:11" ht="25.5">
      <c r="A58" s="2" t="s">
        <v>52</v>
      </c>
      <c r="B58" s="53" t="s">
        <v>36</v>
      </c>
      <c r="C58" s="53" t="s">
        <v>37</v>
      </c>
      <c r="D58" s="55" t="s">
        <v>9</v>
      </c>
      <c r="E58" s="55" t="s">
        <v>53</v>
      </c>
      <c r="F58" s="3">
        <v>72100</v>
      </c>
      <c r="G58" s="3">
        <v>72100</v>
      </c>
      <c r="H58" s="75">
        <v>8591635</v>
      </c>
      <c r="I58" s="75">
        <v>91712</v>
      </c>
      <c r="J58" s="75">
        <v>72100</v>
      </c>
      <c r="K58" s="75">
        <v>8553045</v>
      </c>
    </row>
    <row r="59" spans="1:11" ht="38.25">
      <c r="A59" s="2" t="s">
        <v>54</v>
      </c>
      <c r="B59" s="53" t="s">
        <v>36</v>
      </c>
      <c r="C59" s="53" t="s">
        <v>37</v>
      </c>
      <c r="D59" s="55" t="s">
        <v>9</v>
      </c>
      <c r="E59" s="55" t="s">
        <v>55</v>
      </c>
      <c r="F59" s="3">
        <v>3200</v>
      </c>
      <c r="G59" s="3">
        <v>3200</v>
      </c>
      <c r="H59" s="75">
        <v>610330</v>
      </c>
      <c r="I59" s="75">
        <v>3726</v>
      </c>
      <c r="J59" s="75">
        <v>3200</v>
      </c>
      <c r="K59" s="75">
        <v>610330</v>
      </c>
    </row>
    <row r="60" spans="1:11" ht="25.5">
      <c r="A60" s="2" t="s">
        <v>56</v>
      </c>
      <c r="B60" s="53" t="s">
        <v>36</v>
      </c>
      <c r="C60" s="53" t="s">
        <v>37</v>
      </c>
      <c r="D60" s="55" t="s">
        <v>9</v>
      </c>
      <c r="E60" s="55" t="s">
        <v>55</v>
      </c>
      <c r="F60" s="3">
        <v>5242</v>
      </c>
      <c r="G60" s="3">
        <v>5242</v>
      </c>
      <c r="H60" s="75">
        <v>1797040</v>
      </c>
      <c r="I60" s="75">
        <v>5525</v>
      </c>
      <c r="J60" s="75">
        <v>5242</v>
      </c>
      <c r="K60" s="75">
        <v>1797040</v>
      </c>
    </row>
    <row r="61" spans="1:11" ht="38.25">
      <c r="A61" s="52" t="s">
        <v>60</v>
      </c>
      <c r="B61" s="53" t="s">
        <v>36</v>
      </c>
      <c r="C61" s="53" t="s">
        <v>37</v>
      </c>
      <c r="D61" s="55" t="s">
        <v>9</v>
      </c>
      <c r="E61" s="55" t="s">
        <v>61</v>
      </c>
      <c r="F61" s="3">
        <v>60</v>
      </c>
      <c r="G61" s="3">
        <v>60</v>
      </c>
      <c r="H61" s="75">
        <v>1203685</v>
      </c>
      <c r="I61" s="75">
        <v>114</v>
      </c>
      <c r="J61" s="75">
        <v>60</v>
      </c>
      <c r="K61" s="75">
        <v>1203685</v>
      </c>
    </row>
    <row r="62" spans="1:11" ht="12.75">
      <c r="A62" s="52"/>
      <c r="B62" s="53"/>
      <c r="C62" s="53"/>
      <c r="D62" s="55"/>
      <c r="E62" s="55"/>
      <c r="F62" s="3"/>
      <c r="G62" s="3"/>
      <c r="H62" s="75"/>
      <c r="I62" s="75"/>
      <c r="J62" s="75"/>
      <c r="K62" s="75"/>
    </row>
    <row r="63" spans="1:11" ht="12.75">
      <c r="A63" s="52"/>
      <c r="B63" s="53"/>
      <c r="C63" s="53"/>
      <c r="D63" s="55"/>
      <c r="E63" s="55"/>
      <c r="F63" s="3"/>
      <c r="G63" s="3"/>
      <c r="H63" s="75"/>
      <c r="I63" s="75"/>
      <c r="J63" s="75"/>
      <c r="K63" s="75"/>
    </row>
    <row r="64" spans="1:11" ht="15.75">
      <c r="A64" s="39" t="s">
        <v>42</v>
      </c>
      <c r="B64" s="22"/>
      <c r="C64" s="22"/>
      <c r="D64" s="72"/>
      <c r="E64" s="72"/>
      <c r="F64" s="72"/>
      <c r="G64" s="72"/>
      <c r="H64" s="100">
        <f>SUM(H13,H36)</f>
        <v>385405741.63</v>
      </c>
      <c r="I64" s="101"/>
      <c r="J64" s="101"/>
      <c r="K64" s="100">
        <f>SUM(K13,K36)</f>
        <v>384143477.06</v>
      </c>
    </row>
    <row r="65" spans="1:11" ht="15">
      <c r="A65" s="1" t="s">
        <v>45</v>
      </c>
      <c r="B65" s="34"/>
      <c r="C65" s="34"/>
      <c r="D65" s="1"/>
      <c r="E65" s="1"/>
      <c r="F65" s="1"/>
      <c r="G65" s="1"/>
      <c r="H65" s="84"/>
      <c r="I65" s="84"/>
      <c r="J65" s="84"/>
      <c r="K65" s="84"/>
    </row>
    <row r="66" spans="1:11" ht="42.75">
      <c r="A66" s="76" t="s">
        <v>26</v>
      </c>
      <c r="B66" s="33"/>
      <c r="C66" s="33"/>
      <c r="D66" s="70"/>
      <c r="E66" s="70"/>
      <c r="F66" s="70"/>
      <c r="G66" s="70"/>
      <c r="H66" s="83">
        <f>SUM(H68:H70)</f>
        <v>345848853.51</v>
      </c>
      <c r="I66" s="83"/>
      <c r="J66" s="83"/>
      <c r="K66" s="83">
        <f>SUM(K68:K70)</f>
        <v>344681099.06000006</v>
      </c>
    </row>
    <row r="67" spans="1:11" ht="15">
      <c r="A67" s="91" t="s">
        <v>46</v>
      </c>
      <c r="B67" s="36"/>
      <c r="C67" s="36"/>
      <c r="D67" s="92"/>
      <c r="E67" s="92"/>
      <c r="F67" s="92"/>
      <c r="G67" s="92"/>
      <c r="H67" s="93"/>
      <c r="I67" s="93"/>
      <c r="J67" s="93"/>
      <c r="K67" s="93"/>
    </row>
    <row r="68" spans="1:11" ht="25.5">
      <c r="A68" s="94" t="s">
        <v>24</v>
      </c>
      <c r="B68" s="64"/>
      <c r="C68" s="64"/>
      <c r="D68" s="95"/>
      <c r="E68" s="95"/>
      <c r="F68" s="95"/>
      <c r="G68" s="95"/>
      <c r="H68" s="96">
        <f>SUM(H17)</f>
        <v>58882460</v>
      </c>
      <c r="I68" s="96"/>
      <c r="J68" s="96"/>
      <c r="K68" s="96">
        <f>SUM(K17)</f>
        <v>58849606.1</v>
      </c>
    </row>
    <row r="69" spans="1:11" ht="12.75">
      <c r="A69" s="94" t="s">
        <v>27</v>
      </c>
      <c r="B69" s="64"/>
      <c r="C69" s="64"/>
      <c r="D69" s="95"/>
      <c r="E69" s="95"/>
      <c r="F69" s="95"/>
      <c r="G69" s="95"/>
      <c r="H69" s="96">
        <f>SUM(H23)</f>
        <v>268701542.57</v>
      </c>
      <c r="I69" s="96"/>
      <c r="J69" s="96"/>
      <c r="K69" s="96">
        <f>SUM(K23)</f>
        <v>267596962.18</v>
      </c>
    </row>
    <row r="70" spans="1:11" ht="25.5">
      <c r="A70" s="94" t="s">
        <v>31</v>
      </c>
      <c r="B70" s="64"/>
      <c r="C70" s="64"/>
      <c r="D70" s="95"/>
      <c r="E70" s="95"/>
      <c r="F70" s="95"/>
      <c r="G70" s="95"/>
      <c r="H70" s="96">
        <f>SUM(H32,H40)</f>
        <v>18264850.939999998</v>
      </c>
      <c r="I70" s="96"/>
      <c r="J70" s="96"/>
      <c r="K70" s="96">
        <f>SUM(K32,K40)</f>
        <v>18234530.78</v>
      </c>
    </row>
    <row r="71" spans="1:11" ht="15">
      <c r="A71" s="73"/>
      <c r="B71" s="34"/>
      <c r="C71" s="34"/>
      <c r="D71" s="4"/>
      <c r="E71" s="4"/>
      <c r="F71" s="4"/>
      <c r="G71" s="4"/>
      <c r="H71" s="74"/>
      <c r="I71" s="74"/>
      <c r="J71" s="74"/>
      <c r="K71" s="74"/>
    </row>
    <row r="72" spans="1:11" ht="42.75">
      <c r="A72" s="77" t="s">
        <v>38</v>
      </c>
      <c r="B72" s="33"/>
      <c r="C72" s="33"/>
      <c r="D72" s="70"/>
      <c r="E72" s="70"/>
      <c r="F72" s="70"/>
      <c r="G72" s="70"/>
      <c r="H72" s="83">
        <f>SUM(H74:H76)</f>
        <v>39556888.120000005</v>
      </c>
      <c r="I72" s="83"/>
      <c r="J72" s="83"/>
      <c r="K72" s="83">
        <f>SUM(K74:K76)</f>
        <v>39462378</v>
      </c>
    </row>
    <row r="73" spans="1:11" ht="15">
      <c r="A73" s="91" t="s">
        <v>46</v>
      </c>
      <c r="B73" s="36"/>
      <c r="C73" s="36"/>
      <c r="D73" s="92"/>
      <c r="E73" s="92"/>
      <c r="F73" s="92"/>
      <c r="G73" s="92"/>
      <c r="H73" s="93"/>
      <c r="I73" s="93"/>
      <c r="J73" s="93"/>
      <c r="K73" s="93"/>
    </row>
    <row r="74" spans="1:11" ht="25.5">
      <c r="A74" s="97" t="s">
        <v>39</v>
      </c>
      <c r="B74" s="36"/>
      <c r="C74" s="36"/>
      <c r="D74" s="92"/>
      <c r="E74" s="92"/>
      <c r="F74" s="92"/>
      <c r="G74" s="92"/>
      <c r="H74" s="93">
        <f>SUM(H47)</f>
        <v>23727778</v>
      </c>
      <c r="I74" s="93"/>
      <c r="J74" s="93"/>
      <c r="K74" s="93">
        <f>SUM(K47)</f>
        <v>23727778</v>
      </c>
    </row>
    <row r="75" spans="1:11" ht="15">
      <c r="A75" s="97" t="s">
        <v>40</v>
      </c>
      <c r="B75" s="36"/>
      <c r="C75" s="36"/>
      <c r="D75" s="92"/>
      <c r="E75" s="92"/>
      <c r="F75" s="92"/>
      <c r="G75" s="92"/>
      <c r="H75" s="93">
        <f>SUM(H52)</f>
        <v>3626420.12</v>
      </c>
      <c r="I75" s="93"/>
      <c r="J75" s="93"/>
      <c r="K75" s="93">
        <f>SUM(K52)</f>
        <v>3570500</v>
      </c>
    </row>
    <row r="76" spans="1:11" ht="15">
      <c r="A76" s="98" t="s">
        <v>41</v>
      </c>
      <c r="B76" s="36"/>
      <c r="C76" s="36"/>
      <c r="D76" s="92"/>
      <c r="E76" s="92"/>
      <c r="F76" s="92"/>
      <c r="G76" s="92"/>
      <c r="H76" s="93">
        <f>SUM(H56)</f>
        <v>12202690</v>
      </c>
      <c r="I76" s="93"/>
      <c r="J76" s="93"/>
      <c r="K76" s="93">
        <f>SUM(K56)</f>
        <v>12164100</v>
      </c>
    </row>
    <row r="77" spans="1:11" ht="15">
      <c r="A77" s="1"/>
      <c r="B77" s="34"/>
      <c r="C77" s="34"/>
      <c r="D77" s="1"/>
      <c r="E77" s="1"/>
      <c r="F77" s="1"/>
      <c r="G77" s="1"/>
      <c r="H77" s="75"/>
      <c r="I77" s="75"/>
      <c r="J77" s="75"/>
      <c r="K77" s="75"/>
    </row>
  </sheetData>
  <sheetProtection/>
  <mergeCells count="18">
    <mergeCell ref="A7:K7"/>
    <mergeCell ref="A9:A11"/>
    <mergeCell ref="B9:B11"/>
    <mergeCell ref="C9:C11"/>
    <mergeCell ref="D9:D11"/>
    <mergeCell ref="E9:E11"/>
    <mergeCell ref="F9:H9"/>
    <mergeCell ref="I9:K9"/>
    <mergeCell ref="A1:K1"/>
    <mergeCell ref="A2:K2"/>
    <mergeCell ref="A3:K3"/>
    <mergeCell ref="A4:K4"/>
    <mergeCell ref="A5:K5"/>
    <mergeCell ref="A6:K6"/>
    <mergeCell ref="F10:G10"/>
    <mergeCell ref="H10:H11"/>
    <mergeCell ref="I10:J10"/>
    <mergeCell ref="K10:K11"/>
  </mergeCells>
  <printOptions/>
  <pageMargins left="0.2362204724409449" right="0.15748031496062992" top="0.5118110236220472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cp:lastPrinted>2019-03-15T05:46:42Z</cp:lastPrinted>
  <dcterms:created xsi:type="dcterms:W3CDTF">2017-11-07T01:52:09Z</dcterms:created>
  <dcterms:modified xsi:type="dcterms:W3CDTF">2019-03-15T06:01:54Z</dcterms:modified>
  <cp:category/>
  <cp:version/>
  <cp:contentType/>
  <cp:contentStatus/>
</cp:coreProperties>
</file>